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PY-PC\Documents\"/>
    </mc:Choice>
  </mc:AlternateContent>
  <bookViews>
    <workbookView xWindow="0" yWindow="0" windowWidth="15360" windowHeight="6255" tabRatio="737" activeTab="2"/>
  </bookViews>
  <sheets>
    <sheet name="SKP JAJF (Kuantitatif)" sheetId="1" r:id="rId1"/>
    <sheet name="Lampiran SKP" sheetId="2" r:id="rId2"/>
    <sheet name="Evaluasi Kinerja Kuanti JAJF" sheetId="4" r:id="rId3"/>
    <sheet name="Dok. Evaluasi Kinerja Pegawai" sheetId="5" r:id="rId4"/>
    <sheet name="Kuadran" sheetId="6" r:id="rId5"/>
    <sheet name="Pola Distribusi (Contoh)" sheetId="3" r:id="rId6"/>
    <sheet name="Pola Distribusi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E8" i="3"/>
  <c r="H41" i="4"/>
  <c r="F41" i="4"/>
  <c r="E41" i="4"/>
  <c r="H40" i="4"/>
  <c r="F40" i="4"/>
  <c r="E40" i="4"/>
  <c r="H39" i="4"/>
  <c r="F39" i="4"/>
  <c r="E39" i="4"/>
  <c r="H38" i="4"/>
  <c r="F38" i="4"/>
  <c r="E38" i="4"/>
  <c r="C38" i="4"/>
  <c r="B38" i="4"/>
  <c r="A38" i="4"/>
  <c r="H37" i="4"/>
  <c r="F37" i="4"/>
  <c r="E37" i="4"/>
  <c r="H36" i="4"/>
  <c r="F36" i="4"/>
  <c r="E36" i="4"/>
  <c r="H35" i="4"/>
  <c r="F35" i="4"/>
  <c r="E35" i="4"/>
  <c r="H34" i="4"/>
  <c r="F34" i="4"/>
  <c r="E34" i="4"/>
  <c r="C34" i="4"/>
  <c r="B34" i="4"/>
  <c r="A34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H22" i="4"/>
  <c r="F22" i="4"/>
  <c r="E32" i="4"/>
  <c r="E31" i="4"/>
  <c r="E30" i="4"/>
  <c r="E29" i="4"/>
  <c r="C29" i="4"/>
  <c r="B29" i="4"/>
  <c r="A29" i="4"/>
  <c r="E28" i="4"/>
  <c r="E27" i="4"/>
  <c r="E26" i="4"/>
  <c r="E25" i="4"/>
  <c r="C25" i="4"/>
  <c r="B25" i="4"/>
  <c r="A25" i="4"/>
  <c r="E24" i="4"/>
  <c r="E23" i="4"/>
  <c r="E22" i="4"/>
  <c r="H21" i="4"/>
  <c r="F21" i="4"/>
  <c r="E21" i="4"/>
  <c r="C21" i="4"/>
  <c r="B21" i="4"/>
  <c r="A21" i="4"/>
  <c r="A11" i="5"/>
  <c r="A1" i="7"/>
  <c r="H8" i="7"/>
  <c r="G8" i="7"/>
  <c r="F8" i="7"/>
  <c r="E8" i="7"/>
  <c r="D8" i="7"/>
  <c r="B7" i="7" l="1"/>
  <c r="B6" i="7"/>
  <c r="B5" i="7"/>
  <c r="B4" i="7"/>
  <c r="B3" i="7"/>
  <c r="B2" i="7"/>
  <c r="A76" i="4"/>
  <c r="D34" i="5" s="1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H5" i="6"/>
  <c r="G5" i="6"/>
  <c r="F5" i="6"/>
  <c r="H4" i="6"/>
  <c r="G4" i="6"/>
  <c r="F4" i="6"/>
  <c r="H3" i="6"/>
  <c r="G3" i="6"/>
  <c r="F3" i="6"/>
  <c r="D25" i="5"/>
  <c r="D24" i="5"/>
  <c r="D23" i="5"/>
  <c r="D22" i="5"/>
  <c r="D44" i="5" s="1"/>
  <c r="D21" i="5"/>
  <c r="D43" i="5" s="1"/>
  <c r="D19" i="5"/>
  <c r="D18" i="5"/>
  <c r="D17" i="5"/>
  <c r="D16" i="5"/>
  <c r="A44" i="5" s="1"/>
  <c r="D15" i="5"/>
  <c r="A43" i="5" s="1"/>
  <c r="J12" i="4"/>
  <c r="J11" i="4"/>
  <c r="J10" i="4"/>
  <c r="J9" i="4"/>
  <c r="H84" i="4" s="1"/>
  <c r="J8" i="4"/>
  <c r="H83" i="4" s="1"/>
  <c r="D12" i="4"/>
  <c r="D11" i="4"/>
  <c r="D10" i="4"/>
  <c r="D9" i="4"/>
  <c r="D8" i="4"/>
  <c r="C13" i="5"/>
  <c r="A12" i="5"/>
  <c r="A6" i="4"/>
  <c r="I6" i="4"/>
  <c r="A5" i="2"/>
  <c r="C5" i="2"/>
  <c r="O8" i="3"/>
  <c r="L8" i="3"/>
  <c r="I8" i="3"/>
  <c r="F8" i="3"/>
  <c r="B8" i="3"/>
  <c r="G73" i="1"/>
  <c r="A73" i="1"/>
  <c r="G72" i="1"/>
  <c r="A72" i="1"/>
  <c r="B8" i="7" l="1"/>
</calcChain>
</file>

<file path=xl/comments1.xml><?xml version="1.0" encoding="utf-8"?>
<comments xmlns="http://schemas.openxmlformats.org/spreadsheetml/2006/main">
  <authors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Dalam hal rencana hasil kerja Pimpinan yang diintervensi adalah hasil kerja pejabat pimpinan tinggi dan Pimpinan unit kerja mandiri/ organisasi maka dituliskan rencana hasil kerja beserta indikator kinerja individu pejabat pimpinan tinggi dan Pimpinan unit kerja mandiri atau sasaran dan indikator kinerja organisasi yang diintervensi</t>
        </r>
      </text>
    </comment>
  </commentList>
</comments>
</file>

<file path=xl/sharedStrings.xml><?xml version="1.0" encoding="utf-8"?>
<sst xmlns="http://schemas.openxmlformats.org/spreadsheetml/2006/main" count="443" uniqueCount="193">
  <si>
    <t>SASARAN KINERJA PEGAWAI</t>
  </si>
  <si>
    <t>MENU</t>
  </si>
  <si>
    <t>PENDEKATAN HASIL KERJA KUANTITATIF</t>
  </si>
  <si>
    <t>BAGI PEJABAT ADMINISTRASI DAN PEJABAT FUNGSIONAL</t>
  </si>
  <si>
    <t>(NAMA INSTANSI)</t>
  </si>
  <si>
    <t>NO</t>
  </si>
  <si>
    <t>PEGAWAI YANG DINILAI</t>
  </si>
  <si>
    <t>PEJABAT PENILAI KINERJA</t>
  </si>
  <si>
    <t>NAMA</t>
  </si>
  <si>
    <t>NAMA PEGAWAI YANG DINILAI</t>
  </si>
  <si>
    <t>NAMA PEJABAT PENILAI KINERJA</t>
  </si>
  <si>
    <t>NIP</t>
  </si>
  <si>
    <t>NIP PEGAWAI YANG DINILAI</t>
  </si>
  <si>
    <t>NIP PEJABAT PENILAI KINERJA</t>
  </si>
  <si>
    <t>PANGKAT/GOL. RUANG</t>
  </si>
  <si>
    <t>PANGKAT/GOL. RUANG PEGAWAI YANG DINILAI</t>
  </si>
  <si>
    <t>PANGKAT/GOL. RUANG PEJABAT PENILAI KINERJA</t>
  </si>
  <si>
    <t>JABATAN</t>
  </si>
  <si>
    <t>JABATAN PEGAWAI YANG DINILAI</t>
  </si>
  <si>
    <t>JABATAN PEJABAT PENILAI KINERJA</t>
  </si>
  <si>
    <t>UNIT KERJA</t>
  </si>
  <si>
    <t>UNIT KERJA PEGAWAI YANG DINILAI</t>
  </si>
  <si>
    <t>UNIT KERJA PEJABAT PENILAI KINERJA</t>
  </si>
  <si>
    <t>HASIL KERJA</t>
  </si>
  <si>
    <t>NO.</t>
  </si>
  <si>
    <t>RENCANA HASIL KERJA ATASAN YANG DIINTERVENSI</t>
  </si>
  <si>
    <t>RENCANA HASIL KERJA</t>
  </si>
  <si>
    <t>ASPEK</t>
  </si>
  <si>
    <t>INDIKATOR KINERJA INDIVIDU</t>
  </si>
  <si>
    <t>TARGET</t>
  </si>
  <si>
    <t>(1)</t>
  </si>
  <si>
    <t>(2)</t>
  </si>
  <si>
    <t>(3)</t>
  </si>
  <si>
    <t>(4)</t>
  </si>
  <si>
    <t>(5)</t>
  </si>
  <si>
    <t>(6)</t>
  </si>
  <si>
    <t>A. UTAMA</t>
  </si>
  <si>
    <t>Rencana Hasil Kerja Pimpinan yang diintervensi</t>
  </si>
  <si>
    <r>
      <t xml:space="preserve">Rencana Hasil Kerja Utama 1
</t>
    </r>
    <r>
      <rPr>
        <i/>
        <sz val="11"/>
        <color theme="0" tint="-0.499984740745262"/>
        <rFont val="Times New Roman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</si>
  <si>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Kuantitas/ Kualitas/ Waktu/ Biaya</t>
  </si>
  <si>
    <t>IKI. 1.1</t>
  </si>
  <si>
    <t>Target 1.1</t>
  </si>
  <si>
    <r>
      <t xml:space="preserve">Rencana Hasil Kerja Utama 2
</t>
    </r>
    <r>
      <rPr>
        <i/>
        <sz val="11"/>
        <color theme="0" tint="-0.499984740745262"/>
        <rFont val="Times New Roman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</si>
  <si>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IKI. 2.1</t>
  </si>
  <si>
    <t>Target 2.1</t>
  </si>
  <si>
    <t>B. TAMBAHAN</t>
  </si>
  <si>
    <t>PERILAKU KERJA</t>
  </si>
  <si>
    <t>Berorientasi pelayanan</t>
  </si>
  <si>
    <t>- Memahami dan memenuhi kebutuhan masyarakat</t>
  </si>
  <si>
    <t>Ekspektasi Khusus Pimpinan:</t>
  </si>
  <si>
    <t>- Ramah, cekatan, solutif, dan dapat diandalkan</t>
  </si>
  <si>
    <t>- Melakukan perbaikan tiada henti</t>
  </si>
  <si>
    <t>Akuntabel</t>
  </si>
  <si>
    <t>- Melaksanakan tugas dengan jujur, bertanggungjawab, cermat, disiplin dan berintegritas tinggi</t>
  </si>
  <si>
    <t>- Menggunakan kekayaan dan barang milik negara secara bertanggungjawab, efektif, dan efisien</t>
  </si>
  <si>
    <t>- Tidak menyalahgunakan kewenangan jabatan</t>
  </si>
  <si>
    <t>Kompeten</t>
  </si>
  <si>
    <t>- Meningkatkan kompetensi diri untuk menjawab tantangan yang selalu berubah</t>
  </si>
  <si>
    <t>- Membantu orang lain belajar</t>
  </si>
  <si>
    <t>- Melaksanakan tugas dengan kualitas terbaik</t>
  </si>
  <si>
    <t>Harmonis</t>
  </si>
  <si>
    <t>- Menghargai setiap orang apapun latar belakangnya</t>
  </si>
  <si>
    <t>- Suka menolong orang lain</t>
  </si>
  <si>
    <t>- Membangun lingkungan kerja yang kondusif</t>
  </si>
  <si>
    <t>Loyal</t>
  </si>
  <si>
    <t>- Memegang teguh ideologi Pancasila, Undang-Undang Dasar Negara Republik Indonesia Tahun 1945, setia kepada Negara Kesatuan Republik Indonesia serta pemerintahan yang sah</t>
  </si>
  <si>
    <t>- Menjaga nama baik sesama ASN, Pimpinan, Instansi, dan Negara</t>
  </si>
  <si>
    <t>- Menjaga rahasia jabatan dan negara</t>
  </si>
  <si>
    <t>Adaptif</t>
  </si>
  <si>
    <t>- Cepat menyesuaikan diri menghadapi perubahan</t>
  </si>
  <si>
    <t>- Terus berinovasi dan mengembangkan kreativitas</t>
  </si>
  <si>
    <t>- Bertindak proaktif</t>
  </si>
  <si>
    <t>Kolaboratif</t>
  </si>
  <si>
    <t>- Memberi kesempatan kepada berbagai pihak untuk berkontribusi</t>
  </si>
  <si>
    <t>- Terbuka dalam bekerja sama untuk menghasilkan nilai tambah</t>
  </si>
  <si>
    <t>- Menggerakkan pemanfaatan berbagai sumberdaya untuk tujuan bersama</t>
  </si>
  <si>
    <t>(tempat, tanggal, bulan, tahun)</t>
  </si>
  <si>
    <t>Pegawai Yang Dinilai</t>
  </si>
  <si>
    <t>Pejabat Penilai Kinerja</t>
  </si>
  <si>
    <t>LAMPIRAN SASARAN KINERJA PEGAWAI</t>
  </si>
  <si>
    <t>PERIODE PENILAIAN:</t>
  </si>
  <si>
    <t>DUKUNGAN SUMBER DAYA</t>
  </si>
  <si>
    <t>(dalam rangka memenuhi ekspektasi Pimpinan, maka Pegawai membutuhkan ….)</t>
  </si>
  <si>
    <t>SKEMA PERTANGGUNGJAWABAN</t>
  </si>
  <si>
    <t>(hasil kerja dilaporkan setiap hari/ mingguan/ bulanan/… berikut data yang dilaporkan adalah ….)</t>
  </si>
  <si>
    <t>KONSEKUENSI</t>
  </si>
  <si>
    <t>(apabila memenuhi ekspektasi Pimpinan maka….)</t>
  </si>
  <si>
    <t>(apabila tidak memenuhi ekspektasi Pimpinan maka….)</t>
  </si>
  <si>
    <t>Pegawai yang Dinilai</t>
  </si>
  <si>
    <t>(NAMA PEGAWAI YANG DINILAI)</t>
  </si>
  <si>
    <t>(NAMA PEJABAT PENILAI KINERJA)</t>
  </si>
  <si>
    <t>(NIP PEGAWAI YANG DINILAI)</t>
  </si>
  <si>
    <t>(NIP PEJABAT PENILAI KINERJA)</t>
  </si>
  <si>
    <t>Istimewa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</si>
  <si>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</si>
  <si>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</si>
  <si>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Misconduct</t>
    </r>
  </si>
  <si>
    <t>Sangat Kurang</t>
  </si>
  <si>
    <t>Kategori</t>
  </si>
  <si>
    <t>Pola Distribusi</t>
  </si>
  <si>
    <t>Sangat Baik</t>
  </si>
  <si>
    <t>Jumlah</t>
  </si>
  <si>
    <t>PERIODE: TRIWULAN I/II/III/IV-AKHIR*</t>
  </si>
  <si>
    <t xml:space="preserve">INSTANSI </t>
  </si>
  <si>
    <t>CAPAIAN KINERJA ORGANISASI*</t>
  </si>
  <si>
    <t>POLA DISTRIBUSI:</t>
  </si>
  <si>
    <t>RENCANA HASIL KERJA PIMPINAN YANG DIINTERVENSI</t>
  </si>
  <si>
    <t>REALISASI BERDASARKAN BUKTI DUKUNG</t>
  </si>
  <si>
    <t>UMPAN BALIK BERKELANJUTAN BERDASARKAN BUKTI DUKUNG</t>
  </si>
  <si>
    <t>(7)</t>
  </si>
  <si>
    <t>RATING PERILAKU KERJA*</t>
  </si>
  <si>
    <t>PREDIKAT KINERJA PEGAWAI*</t>
  </si>
  <si>
    <t>DOKUMEN EVALUASI KINERJA PEGAWAI</t>
  </si>
  <si>
    <t>1.</t>
  </si>
  <si>
    <t>:</t>
  </si>
  <si>
    <t>2.</t>
  </si>
  <si>
    <t>3.</t>
  </si>
  <si>
    <t>ATASAN PEJABAT PENILAI KINERJA</t>
  </si>
  <si>
    <t>NAMA ATASAN PEJABAT PENILAI KINERJA</t>
  </si>
  <si>
    <t>NIP ATASAN PEJABAT PENILAI KINERJA</t>
  </si>
  <si>
    <t>PANGKAT/GOL. RUANG ATASAN PEJABAT PENILAI KINERJA</t>
  </si>
  <si>
    <t>JABATAN ATASAN PEJABAT PENILAI KINERJA</t>
  </si>
  <si>
    <t>UNIT KERJA ATASAN PEJABAT PENILAI KINERJA</t>
  </si>
  <si>
    <t>4.</t>
  </si>
  <si>
    <t>EVALUASI KINERJA</t>
  </si>
  <si>
    <t>CAPAIAN KINERJA ORGANISASI</t>
  </si>
  <si>
    <t>PREDIKAT KINERJA PEGAWAI</t>
  </si>
  <si>
    <t>5.</t>
  </si>
  <si>
    <t>CATATAN/REKOMENDASI</t>
  </si>
  <si>
    <t>(Tempat, Tanggal, Bulan, Tahun)</t>
  </si>
  <si>
    <t>7. Pegawai yang Dinilai</t>
  </si>
  <si>
    <t>6. Pejabat Penilai Kinerja</t>
  </si>
  <si>
    <t>…... JANUARI SD ….... DESEMBER TAHUN 20XX</t>
  </si>
  <si>
    <t>RATING HASIL KERJA*</t>
  </si>
  <si>
    <t>SESUAI EKSPEKTASI</t>
  </si>
  <si>
    <t>Di Atas Ekspektasi</t>
  </si>
  <si>
    <t>Sesuai Ekspektasi</t>
  </si>
  <si>
    <t>Di Bawah Ekspektasi</t>
  </si>
  <si>
    <t>Hasil Kerja</t>
  </si>
  <si>
    <t>Perilaku Kerja</t>
  </si>
  <si>
    <t>Hasil</t>
  </si>
  <si>
    <t>SANGAT BAIK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</si>
  <si>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</si>
  <si>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</si>
  <si>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MISS CONDUCT</t>
    </r>
  </si>
  <si>
    <t>SANGAT KURANG</t>
  </si>
  <si>
    <t>KURANG/MISS CONDUCT</t>
  </si>
  <si>
    <t>EVALUASI KINERJA PEGAWAI</t>
  </si>
  <si>
    <r>
      <t>Kurang/</t>
    </r>
    <r>
      <rPr>
        <i/>
        <sz val="11"/>
        <color theme="1"/>
        <rFont val="Calibri"/>
        <family val="2"/>
        <scheme val="minor"/>
      </rPr>
      <t>Missconduct</t>
    </r>
  </si>
  <si>
    <t>Sangat
Kurang</t>
  </si>
  <si>
    <r>
      <t xml:space="preserve">Kurang/
</t>
    </r>
    <r>
      <rPr>
        <i/>
        <sz val="11"/>
        <color theme="1"/>
        <rFont val="Calibri"/>
        <family val="2"/>
        <scheme val="minor"/>
      </rPr>
      <t>Misconduct</t>
    </r>
  </si>
  <si>
    <t>Butuh
Perbaikan</t>
  </si>
  <si>
    <t>Sangat
Baik</t>
  </si>
  <si>
    <r>
      <t xml:space="preserve">Rencana Hasil Kerja Utama 3
</t>
    </r>
    <r>
      <rPr>
        <i/>
        <sz val="11"/>
        <color theme="0" tint="-0.499984740745262"/>
        <rFont val="Times New Roman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</si>
  <si>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IKI. 1.2</t>
  </si>
  <si>
    <t>IKI. 1.3</t>
  </si>
  <si>
    <t>IKI. 1.4</t>
  </si>
  <si>
    <t>Target 1.2</t>
  </si>
  <si>
    <t>Target 1.3</t>
  </si>
  <si>
    <t>Target 1.4</t>
  </si>
  <si>
    <t>IKI. 2.2</t>
  </si>
  <si>
    <t>Target 2.2</t>
  </si>
  <si>
    <t>IKI. 2.3</t>
  </si>
  <si>
    <t>Target 2.3</t>
  </si>
  <si>
    <t>IKI. 2.4</t>
  </si>
  <si>
    <t>Target 2.4</t>
  </si>
  <si>
    <t>IKI. 3.1</t>
  </si>
  <si>
    <t>IKI. 3.2</t>
  </si>
  <si>
    <t>IKI. 3.3</t>
  </si>
  <si>
    <t>IKI. 3.4</t>
  </si>
  <si>
    <t>Target 3.1</t>
  </si>
  <si>
    <t>Target 3.2</t>
  </si>
  <si>
    <t>Target 3.3</t>
  </si>
  <si>
    <t>Target 3.4</t>
  </si>
  <si>
    <r>
      <t xml:space="preserve">Rencana Hasil Kerja Tambahan 4 
</t>
    </r>
    <r>
      <rPr>
        <i/>
        <sz val="11"/>
        <color theme="0" tint="-0.499984740745262"/>
        <rFont val="Times New Roman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</si>
  <si>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IKI. 4.1</t>
  </si>
  <si>
    <t>Target 4.1</t>
  </si>
  <si>
    <t>IKI. 4.2</t>
  </si>
  <si>
    <t>Target 4.2</t>
  </si>
  <si>
    <t>IKI. 4.4</t>
  </si>
  <si>
    <t>Target 4.4</t>
  </si>
  <si>
    <t>IKI. 4.3</t>
  </si>
  <si>
    <t>Target 4.3</t>
  </si>
  <si>
    <r>
      <t xml:space="preserve">Rencana Hasil Kerja Tambahan 5 
</t>
    </r>
    <r>
      <rPr>
        <i/>
        <sz val="11"/>
        <color theme="0" tint="-0.499984740745262"/>
        <rFont val="Times New Roman"/>
        <family val="1"/>
      </rPr>
      <t>(Hasil yang diharapkan dengan prioritas tinggi (Perjanjian Kinerja, Rencana Strategis, Rencana Kerja Tahunan, Direktif, dan/atau Rencana Aksi) disertai dengan Jabatan Pimpinan yang memberikan penugasan)</t>
    </r>
  </si>
  <si>
    <t>IKI. 5.1</t>
  </si>
  <si>
    <t>Target 5.1</t>
  </si>
  <si>
    <t>IKI. 5.2</t>
  </si>
  <si>
    <t>Target 5.2</t>
  </si>
  <si>
    <t>IKI. 5.3</t>
  </si>
  <si>
    <t>Target 5.3</t>
  </si>
  <si>
    <t>IKI. 5.4</t>
  </si>
  <si>
    <t>Target 5.4</t>
  </si>
  <si>
    <t>Distribusi Pegawai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</si>
</sst>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Bookman Old Style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0" xfId="2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0" xfId="1" applyFont="1"/>
    <xf numFmtId="9" fontId="0" fillId="0" borderId="0" xfId="0" applyNumberFormat="1"/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4" fillId="2" borderId="10" xfId="0" quotePrefix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0" fontId="0" fillId="0" borderId="2" xfId="0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4" fillId="0" borderId="6" xfId="0" quotePrefix="1" applyFont="1" applyBorder="1" applyAlignment="1">
      <alignment horizontal="left" wrapText="1"/>
    </xf>
    <xf numFmtId="0" fontId="4" fillId="0" borderId="11" xfId="0" quotePrefix="1" applyFont="1" applyBorder="1" applyAlignment="1">
      <alignment horizontal="left" wrapText="1"/>
    </xf>
    <xf numFmtId="0" fontId="4" fillId="0" borderId="7" xfId="0" quotePrefix="1" applyFont="1" applyBorder="1" applyAlignment="1">
      <alignment horizontal="left" wrapText="1"/>
    </xf>
    <xf numFmtId="0" fontId="7" fillId="0" borderId="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8" xfId="0" quotePrefix="1" applyFont="1" applyBorder="1" applyAlignment="1">
      <alignment horizontal="left" wrapText="1"/>
    </xf>
    <xf numFmtId="0" fontId="4" fillId="0" borderId="0" xfId="0" quotePrefix="1" applyFont="1" applyAlignment="1">
      <alignment horizontal="left" wrapText="1"/>
    </xf>
    <xf numFmtId="0" fontId="4" fillId="0" borderId="9" xfId="0" quotePrefix="1" applyFont="1" applyBorder="1" applyAlignment="1">
      <alignment horizontal="left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4" fillId="0" borderId="14" xfId="0" quotePrefix="1" applyFont="1" applyBorder="1" applyAlignment="1">
      <alignment horizontal="left" wrapText="1"/>
    </xf>
    <xf numFmtId="0" fontId="4" fillId="0" borderId="1" xfId="0" quotePrefix="1" applyFont="1" applyBorder="1" applyAlignment="1">
      <alignment horizontal="left" wrapText="1"/>
    </xf>
    <xf numFmtId="0" fontId="4" fillId="0" borderId="15" xfId="0" quotePrefix="1" applyFont="1" applyBorder="1" applyAlignment="1">
      <alignment horizontal="left" wrapText="1"/>
    </xf>
    <xf numFmtId="0" fontId="7" fillId="0" borderId="1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4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15" xfId="0" quotePrefix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9" xfId="0" quotePrefix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quotePrefix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Distribusi'!$B$2</c:f>
              <c:strCache>
                <c:ptCount val="1"/>
                <c:pt idx="0">
                  <c:v>KURVA DISTRIBUSI
PREDIKAT KINERJA PEGAWAI DENGAN
CAPAIAN KINERJA ORGANISASI BAIK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Distribusi'!$A$3:$A$7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Distribusi'!$B$3:$B$7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122-4569-B90C-763C41334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29888"/>
        <c:axId val="178132240"/>
      </c:lineChart>
      <c:catAx>
        <c:axId val="17812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32240"/>
        <c:crosses val="autoZero"/>
        <c:auto val="1"/>
        <c:lblAlgn val="ctr"/>
        <c:lblOffset val="100"/>
        <c:noMultiLvlLbl val="0"/>
      </c:catAx>
      <c:valAx>
        <c:axId val="1781322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FREKUENSI</a:t>
                </a:r>
                <a:r>
                  <a:rPr lang="en-ID" baseline="0"/>
                  <a:t> PEGAWAI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7812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(Contoh)'!$B$2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(Contoh)'!$A$3:$A$7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(Contoh)'!$B$3:$B$7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D0-49E4-B18A-5D33BDBCD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29104"/>
        <c:axId val="178128712"/>
      </c:lineChart>
      <c:catAx>
        <c:axId val="17812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28712"/>
        <c:crosses val="autoZero"/>
        <c:auto val="1"/>
        <c:lblAlgn val="ctr"/>
        <c:lblOffset val="100"/>
        <c:noMultiLvlLbl val="1"/>
      </c:catAx>
      <c:valAx>
        <c:axId val="178128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12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(Contoh)'!$F$2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(Contoh)'!$D$3:$D$7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(Contoh)'!$F$3:$F$7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1E4-412C-9B11-07D5EC123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31456"/>
        <c:axId val="178133024"/>
      </c:lineChart>
      <c:catAx>
        <c:axId val="17813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33024"/>
        <c:crosses val="autoZero"/>
        <c:auto val="1"/>
        <c:lblAlgn val="ctr"/>
        <c:lblOffset val="100"/>
        <c:noMultiLvlLbl val="1"/>
      </c:catAx>
      <c:valAx>
        <c:axId val="17813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3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(Contoh)'!$I$2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(Contoh)'!$H$3:$H$7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(Contoh)'!$I$3:$I$7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BB7-4505-A50D-F097C020D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542008"/>
        <c:axId val="292542400"/>
      </c:lineChart>
      <c:catAx>
        <c:axId val="292542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42400"/>
        <c:crosses val="autoZero"/>
        <c:auto val="1"/>
        <c:lblAlgn val="ctr"/>
        <c:lblOffset val="100"/>
        <c:noMultiLvlLbl val="1"/>
      </c:catAx>
      <c:valAx>
        <c:axId val="29254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42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'Pola Distribusi (Contoh)'!$L$2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'Pola Distribusi (Contoh)'!$K$3:$K$7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xVal>
          <c:yVal>
            <c:numRef>
              <c:f>'Pola Distribusi (Contoh)'!$L$3:$L$7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57-4807-98E1-545CA1180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543184"/>
        <c:axId val="292543576"/>
      </c:scatterChart>
      <c:valAx>
        <c:axId val="29254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43576"/>
        <c:crosses val="autoZero"/>
        <c:crossBetween val="midCat"/>
      </c:valAx>
      <c:valAx>
        <c:axId val="292543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4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(Contoh)'!$O$2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(Contoh)'!$N$3:$N$7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(Contoh)'!$O$3:$O$7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1CA-4262-9240-24FE7AE0C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910600"/>
        <c:axId val="292910992"/>
      </c:lineChart>
      <c:catAx>
        <c:axId val="292910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910992"/>
        <c:crosses val="autoZero"/>
        <c:auto val="1"/>
        <c:lblAlgn val="ctr"/>
        <c:lblOffset val="100"/>
        <c:noMultiLvlLbl val="1"/>
      </c:catAx>
      <c:valAx>
        <c:axId val="2929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91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Kurva Capaian</a:t>
            </a:r>
            <a:r>
              <a:rPr lang="en-US" baseline="0"/>
              <a:t> Organisasi berbading Capaian Pegawai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(Contoh)'!$E$2</c:f>
              <c:strCache>
                <c:ptCount val="1"/>
                <c:pt idx="0">
                  <c:v>Distribusi Pegawai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(Contoh)'!$D$3:$D$7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(Contoh)'!$E$3:$E$7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666-41FA-87DD-08BE03BA1DDF}"/>
            </c:ext>
          </c:extLst>
        </c:ser>
        <c:ser>
          <c:idx val="1"/>
          <c:order val="1"/>
          <c:tx>
            <c:strRef>
              <c:f>'Pola Distribusi (Contoh)'!$F$2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(Contoh)'!$D$3:$D$7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 (Contoh)'!$F$3:$F$7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666-41FA-87DD-08BE03BA1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911776"/>
        <c:axId val="292912168"/>
      </c:lineChart>
      <c:catAx>
        <c:axId val="29291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912168"/>
        <c:crosses val="autoZero"/>
        <c:auto val="1"/>
        <c:lblAlgn val="ctr"/>
        <c:lblOffset val="100"/>
        <c:noMultiLvlLbl val="0"/>
      </c:catAx>
      <c:valAx>
        <c:axId val="2929121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Frekuensi Pgawai/</a:t>
                </a:r>
              </a:p>
              <a:p>
                <a:pPr>
                  <a:defRPr/>
                </a:pPr>
                <a:r>
                  <a:rPr lang="en-US"/>
                  <a:t>Capaian</a:t>
                </a:r>
                <a:r>
                  <a:rPr lang="en-US" baseline="0"/>
                  <a:t> Organisasi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9291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15</xdr:row>
      <xdr:rowOff>28575</xdr:rowOff>
    </xdr:from>
    <xdr:to>
      <xdr:col>8</xdr:col>
      <xdr:colOff>215713</xdr:colOff>
      <xdr:row>15</xdr:row>
      <xdr:rowOff>2667000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1AE2D59-D90E-4F69-94D5-0459EBA9A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0</xdr:row>
      <xdr:rowOff>190499</xdr:rowOff>
    </xdr:from>
    <xdr:to>
      <xdr:col>3</xdr:col>
      <xdr:colOff>1228725</xdr:colOff>
      <xdr:row>7</xdr:row>
      <xdr:rowOff>111016</xdr:rowOff>
    </xdr:to>
    <xdr:pic>
      <xdr:nvPicPr>
        <xdr:cNvPr id="2" name="Picture 1" descr="garuda file indonesia logo wikimedia commons 34025">
          <a:extLst>
            <a:ext uri="{FF2B5EF4-FFF2-40B4-BE49-F238E27FC236}">
              <a16:creationId xmlns:a16="http://schemas.microsoft.com/office/drawing/2014/main" xmlns="" id="{A02E72D5-2BC7-4D61-A7C3-2350DFF0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190499"/>
          <a:ext cx="1152524" cy="1254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114299</xdr:rowOff>
    </xdr:from>
    <xdr:to>
      <xdr:col>2</xdr:col>
      <xdr:colOff>390525</xdr:colOff>
      <xdr:row>18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75CAF62-D240-4FB0-87D1-BAEF6380A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8</xdr:row>
      <xdr:rowOff>76199</xdr:rowOff>
    </xdr:from>
    <xdr:to>
      <xdr:col>6</xdr:col>
      <xdr:colOff>428625</xdr:colOff>
      <xdr:row>18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9BD9DC91-F2B8-4A98-866A-15D0A807E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28574</xdr:colOff>
      <xdr:row>8</xdr:row>
      <xdr:rowOff>104775</xdr:rowOff>
    </xdr:from>
    <xdr:to>
      <xdr:col>9</xdr:col>
      <xdr:colOff>361949</xdr:colOff>
      <xdr:row>18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75ABE947-E927-44A6-9367-FEEC66E3E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8</xdr:row>
      <xdr:rowOff>123825</xdr:rowOff>
    </xdr:from>
    <xdr:to>
      <xdr:col>12</xdr:col>
      <xdr:colOff>495300</xdr:colOff>
      <xdr:row>18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DCF9369D-9825-42FC-AFB8-1420A843F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28575</xdr:colOff>
      <xdr:row>8</xdr:row>
      <xdr:rowOff>76200</xdr:rowOff>
    </xdr:from>
    <xdr:to>
      <xdr:col>15</xdr:col>
      <xdr:colOff>314325</xdr:colOff>
      <xdr:row>18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AFB24AE4-5E3A-4EA3-A970-AC7E9EF94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571500</xdr:colOff>
      <xdr:row>19</xdr:row>
      <xdr:rowOff>57150</xdr:rowOff>
    </xdr:from>
    <xdr:to>
      <xdr:col>6</xdr:col>
      <xdr:colOff>476250</xdr:colOff>
      <xdr:row>33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D513AA6-E0C8-4B84-8683-B3C13FE4A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3"/>
  <sheetViews>
    <sheetView showGridLines="0" topLeftCell="A10" workbookViewId="0">
      <selection activeCell="B16" sqref="B16:B19"/>
    </sheetView>
  </sheetViews>
  <sheetFormatPr defaultRowHeight="15" x14ac:dyDescent="0.25"/>
  <cols>
    <col min="1" max="1" width="4.85546875" style="19" customWidth="1"/>
    <col min="2" max="4" width="27.42578125" style="19" customWidth="1"/>
    <col min="5" max="5" width="4.85546875" style="19" customWidth="1"/>
    <col min="6" max="6" width="18.5703125" style="19" customWidth="1"/>
    <col min="7" max="7" width="13.28515625" style="19" customWidth="1"/>
    <col min="8" max="8" width="25.7109375" style="19" customWidth="1"/>
    <col min="9" max="9" width="25.28515625" style="21" bestFit="1" customWidth="1"/>
  </cols>
  <sheetData>
    <row r="1" spans="1:1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K1" s="1" t="s">
        <v>1</v>
      </c>
    </row>
    <row r="2" spans="1:11" x14ac:dyDescent="0.25">
      <c r="A2" s="87" t="s">
        <v>2</v>
      </c>
      <c r="B2" s="87"/>
      <c r="C2" s="87"/>
      <c r="D2" s="87"/>
      <c r="E2" s="87"/>
      <c r="F2" s="87"/>
      <c r="G2" s="87"/>
      <c r="H2" s="87"/>
      <c r="I2" s="87"/>
    </row>
    <row r="3" spans="1:11" x14ac:dyDescent="0.25">
      <c r="A3" s="87" t="s">
        <v>3</v>
      </c>
      <c r="B3" s="87"/>
      <c r="C3" s="87"/>
      <c r="D3" s="87"/>
      <c r="E3" s="87"/>
      <c r="F3" s="87"/>
      <c r="G3" s="87"/>
      <c r="H3" s="87"/>
      <c r="I3" s="87"/>
    </row>
    <row r="5" spans="1:11" x14ac:dyDescent="0.25">
      <c r="A5" s="124" t="s">
        <v>4</v>
      </c>
      <c r="B5" s="124"/>
      <c r="C5" s="124"/>
      <c r="D5" s="124"/>
      <c r="E5" s="126" t="s">
        <v>80</v>
      </c>
      <c r="F5" s="126"/>
      <c r="G5" s="42" t="s">
        <v>132</v>
      </c>
      <c r="H5" s="42"/>
      <c r="I5" s="42"/>
    </row>
    <row r="6" spans="1:11" x14ac:dyDescent="0.25">
      <c r="A6" s="2" t="s">
        <v>5</v>
      </c>
      <c r="B6" s="3"/>
      <c r="C6" s="4" t="s">
        <v>6</v>
      </c>
      <c r="D6" s="5"/>
      <c r="E6" s="6" t="s">
        <v>5</v>
      </c>
      <c r="F6" s="125" t="s">
        <v>7</v>
      </c>
      <c r="G6" s="125"/>
      <c r="H6" s="125"/>
      <c r="I6" s="125"/>
    </row>
    <row r="7" spans="1:11" x14ac:dyDescent="0.25">
      <c r="A7" s="7">
        <v>1</v>
      </c>
      <c r="B7" s="8" t="s">
        <v>8</v>
      </c>
      <c r="C7" s="9" t="s">
        <v>9</v>
      </c>
      <c r="D7" s="10"/>
      <c r="E7" s="11">
        <v>1</v>
      </c>
      <c r="F7" s="113" t="s">
        <v>8</v>
      </c>
      <c r="G7" s="113"/>
      <c r="H7" s="114" t="s">
        <v>10</v>
      </c>
      <c r="I7" s="115"/>
    </row>
    <row r="8" spans="1:11" x14ac:dyDescent="0.25">
      <c r="A8" s="7">
        <v>2</v>
      </c>
      <c r="B8" s="8" t="s">
        <v>11</v>
      </c>
      <c r="C8" s="9" t="s">
        <v>12</v>
      </c>
      <c r="D8" s="10"/>
      <c r="E8" s="11">
        <v>2</v>
      </c>
      <c r="F8" s="113" t="s">
        <v>11</v>
      </c>
      <c r="G8" s="113"/>
      <c r="H8" s="114" t="s">
        <v>13</v>
      </c>
      <c r="I8" s="115"/>
    </row>
    <row r="9" spans="1:11" x14ac:dyDescent="0.25">
      <c r="A9" s="7">
        <v>3</v>
      </c>
      <c r="B9" s="8" t="s">
        <v>14</v>
      </c>
      <c r="C9" s="9" t="s">
        <v>15</v>
      </c>
      <c r="D9" s="10"/>
      <c r="E9" s="11">
        <v>3</v>
      </c>
      <c r="F9" s="113" t="s">
        <v>14</v>
      </c>
      <c r="G9" s="113"/>
      <c r="H9" s="114" t="s">
        <v>16</v>
      </c>
      <c r="I9" s="115"/>
    </row>
    <row r="10" spans="1:11" x14ac:dyDescent="0.25">
      <c r="A10" s="7">
        <v>4</v>
      </c>
      <c r="B10" s="8" t="s">
        <v>17</v>
      </c>
      <c r="C10" s="9" t="s">
        <v>18</v>
      </c>
      <c r="D10" s="10"/>
      <c r="E10" s="11">
        <v>4</v>
      </c>
      <c r="F10" s="113" t="s">
        <v>17</v>
      </c>
      <c r="G10" s="113"/>
      <c r="H10" s="114" t="s">
        <v>19</v>
      </c>
      <c r="I10" s="115"/>
    </row>
    <row r="11" spans="1:11" x14ac:dyDescent="0.25">
      <c r="A11" s="7">
        <v>5</v>
      </c>
      <c r="B11" s="8" t="s">
        <v>20</v>
      </c>
      <c r="C11" s="9" t="s">
        <v>21</v>
      </c>
      <c r="D11" s="10"/>
      <c r="E11" s="11">
        <v>5</v>
      </c>
      <c r="F11" s="116" t="s">
        <v>20</v>
      </c>
      <c r="G11" s="117"/>
      <c r="H11" s="118" t="s">
        <v>22</v>
      </c>
      <c r="I11" s="119"/>
    </row>
    <row r="12" spans="1:11" x14ac:dyDescent="0.25">
      <c r="A12" s="112" t="s">
        <v>23</v>
      </c>
      <c r="B12" s="112"/>
      <c r="C12" s="112"/>
      <c r="D12" s="112"/>
      <c r="E12" s="112"/>
      <c r="F12" s="112"/>
      <c r="G12" s="112"/>
      <c r="H12" s="112"/>
      <c r="I12" s="112"/>
    </row>
    <row r="13" spans="1:11" s="15" customFormat="1" ht="45" x14ac:dyDescent="0.25">
      <c r="A13" s="12" t="s">
        <v>24</v>
      </c>
      <c r="B13" s="13" t="s">
        <v>25</v>
      </c>
      <c r="C13" s="120" t="s">
        <v>26</v>
      </c>
      <c r="D13" s="121"/>
      <c r="E13" s="122"/>
      <c r="F13" s="14" t="s">
        <v>27</v>
      </c>
      <c r="G13" s="120" t="s">
        <v>28</v>
      </c>
      <c r="H13" s="122"/>
      <c r="I13" s="12" t="s">
        <v>29</v>
      </c>
    </row>
    <row r="14" spans="1:11" s="15" customFormat="1" x14ac:dyDescent="0.25">
      <c r="A14" s="12" t="s">
        <v>30</v>
      </c>
      <c r="B14" s="13" t="s">
        <v>31</v>
      </c>
      <c r="C14" s="120" t="s">
        <v>32</v>
      </c>
      <c r="D14" s="121"/>
      <c r="E14" s="122"/>
      <c r="F14" s="14" t="s">
        <v>33</v>
      </c>
      <c r="G14" s="123" t="s">
        <v>34</v>
      </c>
      <c r="H14" s="122"/>
      <c r="I14" s="16" t="s">
        <v>35</v>
      </c>
    </row>
    <row r="15" spans="1:11" x14ac:dyDescent="0.25">
      <c r="A15" s="112" t="s">
        <v>36</v>
      </c>
      <c r="B15" s="112"/>
      <c r="C15" s="112"/>
      <c r="D15" s="112"/>
      <c r="E15" s="112"/>
      <c r="F15" s="112"/>
      <c r="G15" s="112"/>
      <c r="H15" s="112"/>
      <c r="I15" s="112"/>
    </row>
    <row r="16" spans="1:11" ht="30" x14ac:dyDescent="0.25">
      <c r="A16" s="72">
        <v>1</v>
      </c>
      <c r="B16" s="75" t="s">
        <v>37</v>
      </c>
      <c r="C16" s="78" t="s">
        <v>38</v>
      </c>
      <c r="D16" s="79"/>
      <c r="E16" s="80"/>
      <c r="F16" s="69" t="s">
        <v>39</v>
      </c>
      <c r="G16" s="70" t="s">
        <v>40</v>
      </c>
      <c r="H16" s="71"/>
      <c r="I16" s="17" t="s">
        <v>41</v>
      </c>
    </row>
    <row r="17" spans="1:9" ht="30" x14ac:dyDescent="0.25">
      <c r="A17" s="73"/>
      <c r="B17" s="76"/>
      <c r="C17" s="81"/>
      <c r="D17" s="82"/>
      <c r="E17" s="83"/>
      <c r="F17" s="69" t="s">
        <v>39</v>
      </c>
      <c r="G17" s="70" t="s">
        <v>154</v>
      </c>
      <c r="H17" s="71"/>
      <c r="I17" s="65" t="s">
        <v>157</v>
      </c>
    </row>
    <row r="18" spans="1:9" ht="30" x14ac:dyDescent="0.25">
      <c r="A18" s="73"/>
      <c r="B18" s="76"/>
      <c r="C18" s="81"/>
      <c r="D18" s="82"/>
      <c r="E18" s="83"/>
      <c r="F18" s="69" t="s">
        <v>39</v>
      </c>
      <c r="G18" s="70" t="s">
        <v>155</v>
      </c>
      <c r="H18" s="71"/>
      <c r="I18" s="65" t="s">
        <v>158</v>
      </c>
    </row>
    <row r="19" spans="1:9" ht="30" x14ac:dyDescent="0.25">
      <c r="A19" s="74"/>
      <c r="B19" s="77"/>
      <c r="C19" s="84"/>
      <c r="D19" s="85"/>
      <c r="E19" s="86"/>
      <c r="F19" s="69" t="s">
        <v>39</v>
      </c>
      <c r="G19" s="70" t="s">
        <v>156</v>
      </c>
      <c r="H19" s="71"/>
      <c r="I19" s="65" t="s">
        <v>159</v>
      </c>
    </row>
    <row r="20" spans="1:9" ht="30" x14ac:dyDescent="0.25">
      <c r="A20" s="72">
        <v>2</v>
      </c>
      <c r="B20" s="75" t="s">
        <v>37</v>
      </c>
      <c r="C20" s="78" t="s">
        <v>42</v>
      </c>
      <c r="D20" s="79"/>
      <c r="E20" s="80"/>
      <c r="F20" s="69" t="s">
        <v>39</v>
      </c>
      <c r="G20" s="70" t="s">
        <v>43</v>
      </c>
      <c r="H20" s="71"/>
      <c r="I20" s="65" t="s">
        <v>44</v>
      </c>
    </row>
    <row r="21" spans="1:9" ht="30" x14ac:dyDescent="0.25">
      <c r="A21" s="73"/>
      <c r="B21" s="76"/>
      <c r="C21" s="81"/>
      <c r="D21" s="82"/>
      <c r="E21" s="83"/>
      <c r="F21" s="69" t="s">
        <v>39</v>
      </c>
      <c r="G21" s="70" t="s">
        <v>160</v>
      </c>
      <c r="H21" s="71"/>
      <c r="I21" s="65" t="s">
        <v>161</v>
      </c>
    </row>
    <row r="22" spans="1:9" ht="30" x14ac:dyDescent="0.25">
      <c r="A22" s="73"/>
      <c r="B22" s="76"/>
      <c r="C22" s="81"/>
      <c r="D22" s="82"/>
      <c r="E22" s="83"/>
      <c r="F22" s="69" t="s">
        <v>39</v>
      </c>
      <c r="G22" s="70" t="s">
        <v>162</v>
      </c>
      <c r="H22" s="71"/>
      <c r="I22" s="65" t="s">
        <v>163</v>
      </c>
    </row>
    <row r="23" spans="1:9" ht="30" x14ac:dyDescent="0.25">
      <c r="A23" s="74"/>
      <c r="B23" s="77"/>
      <c r="C23" s="84"/>
      <c r="D23" s="85"/>
      <c r="E23" s="86"/>
      <c r="F23" s="69" t="s">
        <v>39</v>
      </c>
      <c r="G23" s="70" t="s">
        <v>164</v>
      </c>
      <c r="H23" s="71"/>
      <c r="I23" s="65" t="s">
        <v>165</v>
      </c>
    </row>
    <row r="24" spans="1:9" ht="30" x14ac:dyDescent="0.25">
      <c r="A24" s="72">
        <v>3</v>
      </c>
      <c r="B24" s="75" t="s">
        <v>37</v>
      </c>
      <c r="C24" s="78" t="s">
        <v>153</v>
      </c>
      <c r="D24" s="79"/>
      <c r="E24" s="80"/>
      <c r="F24" s="69" t="s">
        <v>39</v>
      </c>
      <c r="G24" s="70" t="s">
        <v>166</v>
      </c>
      <c r="H24" s="71"/>
      <c r="I24" s="65" t="s">
        <v>170</v>
      </c>
    </row>
    <row r="25" spans="1:9" ht="30" x14ac:dyDescent="0.25">
      <c r="A25" s="73"/>
      <c r="B25" s="76"/>
      <c r="C25" s="81"/>
      <c r="D25" s="82"/>
      <c r="E25" s="83"/>
      <c r="F25" s="69" t="s">
        <v>39</v>
      </c>
      <c r="G25" s="70" t="s">
        <v>167</v>
      </c>
      <c r="H25" s="71"/>
      <c r="I25" s="65" t="s">
        <v>171</v>
      </c>
    </row>
    <row r="26" spans="1:9" ht="30" x14ac:dyDescent="0.25">
      <c r="A26" s="73"/>
      <c r="B26" s="76"/>
      <c r="C26" s="81"/>
      <c r="D26" s="82"/>
      <c r="E26" s="83"/>
      <c r="F26" s="69" t="s">
        <v>39</v>
      </c>
      <c r="G26" s="70" t="s">
        <v>168</v>
      </c>
      <c r="H26" s="71"/>
      <c r="I26" s="65" t="s">
        <v>172</v>
      </c>
    </row>
    <row r="27" spans="1:9" ht="30" x14ac:dyDescent="0.25">
      <c r="A27" s="74"/>
      <c r="B27" s="77"/>
      <c r="C27" s="84"/>
      <c r="D27" s="85"/>
      <c r="E27" s="86"/>
      <c r="F27" s="69" t="s">
        <v>39</v>
      </c>
      <c r="G27" s="70" t="s">
        <v>169</v>
      </c>
      <c r="H27" s="71"/>
      <c r="I27" s="65" t="s">
        <v>173</v>
      </c>
    </row>
    <row r="28" spans="1:9" x14ac:dyDescent="0.25">
      <c r="A28" s="112" t="s">
        <v>45</v>
      </c>
      <c r="B28" s="112"/>
      <c r="C28" s="112"/>
      <c r="D28" s="112"/>
      <c r="E28" s="112"/>
      <c r="F28" s="112"/>
      <c r="G28" s="112"/>
      <c r="H28" s="112"/>
      <c r="I28" s="112"/>
    </row>
    <row r="29" spans="1:9" ht="30" x14ac:dyDescent="0.25">
      <c r="A29" s="72">
        <v>4</v>
      </c>
      <c r="B29" s="75" t="s">
        <v>37</v>
      </c>
      <c r="C29" s="78" t="s">
        <v>174</v>
      </c>
      <c r="D29" s="79"/>
      <c r="E29" s="80"/>
      <c r="F29" s="69" t="s">
        <v>39</v>
      </c>
      <c r="G29" s="70" t="s">
        <v>175</v>
      </c>
      <c r="H29" s="71"/>
      <c r="I29" s="65" t="s">
        <v>176</v>
      </c>
    </row>
    <row r="30" spans="1:9" ht="30" x14ac:dyDescent="0.25">
      <c r="A30" s="73"/>
      <c r="B30" s="76"/>
      <c r="C30" s="81"/>
      <c r="D30" s="82"/>
      <c r="E30" s="83"/>
      <c r="F30" s="69" t="s">
        <v>39</v>
      </c>
      <c r="G30" s="70" t="s">
        <v>177</v>
      </c>
      <c r="H30" s="71"/>
      <c r="I30" s="65" t="s">
        <v>178</v>
      </c>
    </row>
    <row r="31" spans="1:9" ht="30" x14ac:dyDescent="0.25">
      <c r="A31" s="73"/>
      <c r="B31" s="76"/>
      <c r="C31" s="81"/>
      <c r="D31" s="82"/>
      <c r="E31" s="83"/>
      <c r="F31" s="69" t="s">
        <v>39</v>
      </c>
      <c r="G31" s="70" t="s">
        <v>181</v>
      </c>
      <c r="H31" s="71"/>
      <c r="I31" s="65" t="s">
        <v>182</v>
      </c>
    </row>
    <row r="32" spans="1:9" ht="30" x14ac:dyDescent="0.25">
      <c r="A32" s="74"/>
      <c r="B32" s="77"/>
      <c r="C32" s="84"/>
      <c r="D32" s="85"/>
      <c r="E32" s="86"/>
      <c r="F32" s="69" t="s">
        <v>39</v>
      </c>
      <c r="G32" s="70" t="s">
        <v>179</v>
      </c>
      <c r="H32" s="71"/>
      <c r="I32" s="65" t="s">
        <v>180</v>
      </c>
    </row>
    <row r="33" spans="1:9" ht="30" x14ac:dyDescent="0.25">
      <c r="A33" s="72">
        <v>5</v>
      </c>
      <c r="B33" s="75" t="s">
        <v>37</v>
      </c>
      <c r="C33" s="78" t="s">
        <v>183</v>
      </c>
      <c r="D33" s="79"/>
      <c r="E33" s="80"/>
      <c r="F33" s="69" t="s">
        <v>39</v>
      </c>
      <c r="G33" s="70" t="s">
        <v>184</v>
      </c>
      <c r="H33" s="71"/>
      <c r="I33" s="65" t="s">
        <v>185</v>
      </c>
    </row>
    <row r="34" spans="1:9" ht="30" x14ac:dyDescent="0.25">
      <c r="A34" s="73"/>
      <c r="B34" s="76"/>
      <c r="C34" s="81"/>
      <c r="D34" s="82"/>
      <c r="E34" s="83"/>
      <c r="F34" s="69" t="s">
        <v>39</v>
      </c>
      <c r="G34" s="70" t="s">
        <v>186</v>
      </c>
      <c r="H34" s="71"/>
      <c r="I34" s="65" t="s">
        <v>187</v>
      </c>
    </row>
    <row r="35" spans="1:9" ht="30" x14ac:dyDescent="0.25">
      <c r="A35" s="73"/>
      <c r="B35" s="76"/>
      <c r="C35" s="81"/>
      <c r="D35" s="82"/>
      <c r="E35" s="83"/>
      <c r="F35" s="69" t="s">
        <v>39</v>
      </c>
      <c r="G35" s="70" t="s">
        <v>188</v>
      </c>
      <c r="H35" s="71"/>
      <c r="I35" s="65" t="s">
        <v>189</v>
      </c>
    </row>
    <row r="36" spans="1:9" ht="30" x14ac:dyDescent="0.25">
      <c r="A36" s="74"/>
      <c r="B36" s="77"/>
      <c r="C36" s="84"/>
      <c r="D36" s="85"/>
      <c r="E36" s="86"/>
      <c r="F36" s="69" t="s">
        <v>39</v>
      </c>
      <c r="G36" s="70" t="s">
        <v>190</v>
      </c>
      <c r="H36" s="71"/>
      <c r="I36" s="65" t="s">
        <v>191</v>
      </c>
    </row>
    <row r="37" spans="1:9" x14ac:dyDescent="0.25">
      <c r="A37" s="112" t="s">
        <v>46</v>
      </c>
      <c r="B37" s="112"/>
      <c r="C37" s="112"/>
      <c r="D37" s="112"/>
      <c r="E37" s="112"/>
      <c r="F37" s="112"/>
      <c r="G37" s="112"/>
      <c r="H37" s="112"/>
      <c r="I37" s="112"/>
    </row>
    <row r="38" spans="1:9" s="18" customFormat="1" x14ac:dyDescent="0.25">
      <c r="A38" s="88">
        <v>1</v>
      </c>
      <c r="B38" s="91" t="s">
        <v>47</v>
      </c>
      <c r="C38" s="92"/>
      <c r="D38" s="92"/>
      <c r="E38" s="92"/>
      <c r="F38" s="92"/>
      <c r="G38" s="92"/>
      <c r="H38" s="92"/>
      <c r="I38" s="93"/>
    </row>
    <row r="39" spans="1:9" s="18" customFormat="1" ht="15" customHeight="1" x14ac:dyDescent="0.25">
      <c r="A39" s="89"/>
      <c r="B39" s="94" t="s">
        <v>48</v>
      </c>
      <c r="C39" s="95"/>
      <c r="D39" s="96"/>
      <c r="E39" s="97" t="s">
        <v>49</v>
      </c>
      <c r="F39" s="98"/>
      <c r="G39" s="98"/>
      <c r="H39" s="98"/>
      <c r="I39" s="99"/>
    </row>
    <row r="40" spans="1:9" s="18" customFormat="1" ht="15" customHeight="1" x14ac:dyDescent="0.25">
      <c r="A40" s="89"/>
      <c r="B40" s="100" t="s">
        <v>50</v>
      </c>
      <c r="C40" s="101"/>
      <c r="D40" s="102"/>
      <c r="E40" s="103"/>
      <c r="F40" s="104"/>
      <c r="G40" s="104"/>
      <c r="H40" s="104"/>
      <c r="I40" s="105"/>
    </row>
    <row r="41" spans="1:9" s="18" customFormat="1" ht="15" customHeight="1" x14ac:dyDescent="0.25">
      <c r="A41" s="90"/>
      <c r="B41" s="106" t="s">
        <v>51</v>
      </c>
      <c r="C41" s="107"/>
      <c r="D41" s="108"/>
      <c r="E41" s="109"/>
      <c r="F41" s="110"/>
      <c r="G41" s="110"/>
      <c r="H41" s="110"/>
      <c r="I41" s="111"/>
    </row>
    <row r="42" spans="1:9" s="18" customFormat="1" x14ac:dyDescent="0.25">
      <c r="A42" s="88">
        <v>2</v>
      </c>
      <c r="B42" s="91" t="s">
        <v>52</v>
      </c>
      <c r="C42" s="92"/>
      <c r="D42" s="92"/>
      <c r="E42" s="92"/>
      <c r="F42" s="92"/>
      <c r="G42" s="92"/>
      <c r="H42" s="92"/>
      <c r="I42" s="93"/>
    </row>
    <row r="43" spans="1:9" s="18" customFormat="1" ht="15" customHeight="1" x14ac:dyDescent="0.25">
      <c r="A43" s="89"/>
      <c r="B43" s="94" t="s">
        <v>53</v>
      </c>
      <c r="C43" s="95"/>
      <c r="D43" s="96"/>
      <c r="E43" s="97" t="s">
        <v>49</v>
      </c>
      <c r="F43" s="98"/>
      <c r="G43" s="98"/>
      <c r="H43" s="98"/>
      <c r="I43" s="99"/>
    </row>
    <row r="44" spans="1:9" s="18" customFormat="1" ht="15" customHeight="1" x14ac:dyDescent="0.25">
      <c r="A44" s="89"/>
      <c r="B44" s="100" t="s">
        <v>54</v>
      </c>
      <c r="C44" s="101"/>
      <c r="D44" s="102"/>
      <c r="E44" s="103"/>
      <c r="F44" s="104"/>
      <c r="G44" s="104"/>
      <c r="H44" s="104"/>
      <c r="I44" s="105"/>
    </row>
    <row r="45" spans="1:9" s="18" customFormat="1" ht="15" customHeight="1" x14ac:dyDescent="0.25">
      <c r="A45" s="90"/>
      <c r="B45" s="106" t="s">
        <v>55</v>
      </c>
      <c r="C45" s="107"/>
      <c r="D45" s="108"/>
      <c r="E45" s="109"/>
      <c r="F45" s="110"/>
      <c r="G45" s="110"/>
      <c r="H45" s="110"/>
      <c r="I45" s="111"/>
    </row>
    <row r="46" spans="1:9" s="18" customFormat="1" x14ac:dyDescent="0.25">
      <c r="A46" s="88">
        <v>3</v>
      </c>
      <c r="B46" s="91" t="s">
        <v>56</v>
      </c>
      <c r="C46" s="92"/>
      <c r="D46" s="92"/>
      <c r="E46" s="92"/>
      <c r="F46" s="92"/>
      <c r="G46" s="92"/>
      <c r="H46" s="92"/>
      <c r="I46" s="93"/>
    </row>
    <row r="47" spans="1:9" s="18" customFormat="1" ht="15" customHeight="1" x14ac:dyDescent="0.25">
      <c r="A47" s="89"/>
      <c r="B47" s="94" t="s">
        <v>57</v>
      </c>
      <c r="C47" s="95"/>
      <c r="D47" s="96"/>
      <c r="E47" s="97" t="s">
        <v>49</v>
      </c>
      <c r="F47" s="98"/>
      <c r="G47" s="98"/>
      <c r="H47" s="98"/>
      <c r="I47" s="99"/>
    </row>
    <row r="48" spans="1:9" s="18" customFormat="1" ht="15" customHeight="1" x14ac:dyDescent="0.25">
      <c r="A48" s="89"/>
      <c r="B48" s="100" t="s">
        <v>58</v>
      </c>
      <c r="C48" s="101"/>
      <c r="D48" s="102"/>
      <c r="E48" s="103"/>
      <c r="F48" s="104"/>
      <c r="G48" s="104"/>
      <c r="H48" s="104"/>
      <c r="I48" s="105"/>
    </row>
    <row r="49" spans="1:9" s="18" customFormat="1" ht="15" customHeight="1" x14ac:dyDescent="0.25">
      <c r="A49" s="90"/>
      <c r="B49" s="106" t="s">
        <v>59</v>
      </c>
      <c r="C49" s="107"/>
      <c r="D49" s="108"/>
      <c r="E49" s="109"/>
      <c r="F49" s="110"/>
      <c r="G49" s="110"/>
      <c r="H49" s="110"/>
      <c r="I49" s="111"/>
    </row>
    <row r="50" spans="1:9" s="18" customFormat="1" x14ac:dyDescent="0.25">
      <c r="A50" s="88">
        <v>4</v>
      </c>
      <c r="B50" s="91" t="s">
        <v>60</v>
      </c>
      <c r="C50" s="92"/>
      <c r="D50" s="92"/>
      <c r="E50" s="92"/>
      <c r="F50" s="92"/>
      <c r="G50" s="92"/>
      <c r="H50" s="92"/>
      <c r="I50" s="93"/>
    </row>
    <row r="51" spans="1:9" s="18" customFormat="1" ht="15" customHeight="1" x14ac:dyDescent="0.25">
      <c r="A51" s="89"/>
      <c r="B51" s="94" t="s">
        <v>61</v>
      </c>
      <c r="C51" s="95"/>
      <c r="D51" s="96"/>
      <c r="E51" s="97" t="s">
        <v>49</v>
      </c>
      <c r="F51" s="98"/>
      <c r="G51" s="98"/>
      <c r="H51" s="98"/>
      <c r="I51" s="99"/>
    </row>
    <row r="52" spans="1:9" s="18" customFormat="1" ht="15" customHeight="1" x14ac:dyDescent="0.25">
      <c r="A52" s="89"/>
      <c r="B52" s="100" t="s">
        <v>62</v>
      </c>
      <c r="C52" s="101"/>
      <c r="D52" s="102"/>
      <c r="E52" s="103"/>
      <c r="F52" s="104"/>
      <c r="G52" s="104"/>
      <c r="H52" s="104"/>
      <c r="I52" s="105"/>
    </row>
    <row r="53" spans="1:9" s="18" customFormat="1" ht="15" customHeight="1" x14ac:dyDescent="0.25">
      <c r="A53" s="90"/>
      <c r="B53" s="106" t="s">
        <v>63</v>
      </c>
      <c r="C53" s="107"/>
      <c r="D53" s="108"/>
      <c r="E53" s="109"/>
      <c r="F53" s="110"/>
      <c r="G53" s="110"/>
      <c r="H53" s="110"/>
      <c r="I53" s="111"/>
    </row>
    <row r="54" spans="1:9" s="18" customFormat="1" x14ac:dyDescent="0.25">
      <c r="A54" s="88">
        <v>5</v>
      </c>
      <c r="B54" s="91" t="s">
        <v>64</v>
      </c>
      <c r="C54" s="92"/>
      <c r="D54" s="92"/>
      <c r="E54" s="92"/>
      <c r="F54" s="92"/>
      <c r="G54" s="92"/>
      <c r="H54" s="92"/>
      <c r="I54" s="93"/>
    </row>
    <row r="55" spans="1:9" s="18" customFormat="1" ht="15" customHeight="1" x14ac:dyDescent="0.25">
      <c r="A55" s="89"/>
      <c r="B55" s="94" t="s">
        <v>65</v>
      </c>
      <c r="C55" s="95"/>
      <c r="D55" s="96"/>
      <c r="E55" s="97" t="s">
        <v>49</v>
      </c>
      <c r="F55" s="98"/>
      <c r="G55" s="98"/>
      <c r="H55" s="98"/>
      <c r="I55" s="99"/>
    </row>
    <row r="56" spans="1:9" s="18" customFormat="1" ht="15" customHeight="1" x14ac:dyDescent="0.25">
      <c r="A56" s="89"/>
      <c r="B56" s="100" t="s">
        <v>66</v>
      </c>
      <c r="C56" s="101"/>
      <c r="D56" s="102"/>
      <c r="E56" s="103"/>
      <c r="F56" s="104"/>
      <c r="G56" s="104"/>
      <c r="H56" s="104"/>
      <c r="I56" s="105"/>
    </row>
    <row r="57" spans="1:9" s="18" customFormat="1" ht="15" customHeight="1" x14ac:dyDescent="0.25">
      <c r="A57" s="90"/>
      <c r="B57" s="106" t="s">
        <v>67</v>
      </c>
      <c r="C57" s="107"/>
      <c r="D57" s="108"/>
      <c r="E57" s="109"/>
      <c r="F57" s="110"/>
      <c r="G57" s="110"/>
      <c r="H57" s="110"/>
      <c r="I57" s="111"/>
    </row>
    <row r="58" spans="1:9" s="18" customFormat="1" x14ac:dyDescent="0.25">
      <c r="A58" s="88">
        <v>6</v>
      </c>
      <c r="B58" s="91" t="s">
        <v>68</v>
      </c>
      <c r="C58" s="92"/>
      <c r="D58" s="92"/>
      <c r="E58" s="92"/>
      <c r="F58" s="92"/>
      <c r="G58" s="92"/>
      <c r="H58" s="92"/>
      <c r="I58" s="93"/>
    </row>
    <row r="59" spans="1:9" s="18" customFormat="1" ht="15" customHeight="1" x14ac:dyDescent="0.25">
      <c r="A59" s="89"/>
      <c r="B59" s="94" t="s">
        <v>69</v>
      </c>
      <c r="C59" s="95"/>
      <c r="D59" s="96"/>
      <c r="E59" s="97" t="s">
        <v>49</v>
      </c>
      <c r="F59" s="98"/>
      <c r="G59" s="98"/>
      <c r="H59" s="98"/>
      <c r="I59" s="99"/>
    </row>
    <row r="60" spans="1:9" s="18" customFormat="1" ht="15" customHeight="1" x14ac:dyDescent="0.25">
      <c r="A60" s="89"/>
      <c r="B60" s="100" t="s">
        <v>70</v>
      </c>
      <c r="C60" s="101"/>
      <c r="D60" s="102"/>
      <c r="E60" s="103"/>
      <c r="F60" s="104"/>
      <c r="G60" s="104"/>
      <c r="H60" s="104"/>
      <c r="I60" s="105"/>
    </row>
    <row r="61" spans="1:9" s="18" customFormat="1" ht="15" customHeight="1" x14ac:dyDescent="0.25">
      <c r="A61" s="90"/>
      <c r="B61" s="106" t="s">
        <v>71</v>
      </c>
      <c r="C61" s="107"/>
      <c r="D61" s="108"/>
      <c r="E61" s="109"/>
      <c r="F61" s="110"/>
      <c r="G61" s="110"/>
      <c r="H61" s="110"/>
      <c r="I61" s="111"/>
    </row>
    <row r="62" spans="1:9" s="18" customFormat="1" x14ac:dyDescent="0.25">
      <c r="A62" s="88">
        <v>7</v>
      </c>
      <c r="B62" s="91" t="s">
        <v>72</v>
      </c>
      <c r="C62" s="92"/>
      <c r="D62" s="92"/>
      <c r="E62" s="92"/>
      <c r="F62" s="92"/>
      <c r="G62" s="92"/>
      <c r="H62" s="92"/>
      <c r="I62" s="93"/>
    </row>
    <row r="63" spans="1:9" s="18" customFormat="1" ht="15" customHeight="1" x14ac:dyDescent="0.25">
      <c r="A63" s="89"/>
      <c r="B63" s="94" t="s">
        <v>73</v>
      </c>
      <c r="C63" s="95"/>
      <c r="D63" s="96"/>
      <c r="E63" s="97" t="s">
        <v>49</v>
      </c>
      <c r="F63" s="98"/>
      <c r="G63" s="98"/>
      <c r="H63" s="98"/>
      <c r="I63" s="99"/>
    </row>
    <row r="64" spans="1:9" s="18" customFormat="1" ht="15" customHeight="1" x14ac:dyDescent="0.25">
      <c r="A64" s="89"/>
      <c r="B64" s="100" t="s">
        <v>74</v>
      </c>
      <c r="C64" s="101"/>
      <c r="D64" s="102"/>
      <c r="E64" s="103"/>
      <c r="F64" s="104"/>
      <c r="G64" s="104"/>
      <c r="H64" s="104"/>
      <c r="I64" s="105"/>
    </row>
    <row r="65" spans="1:9" s="18" customFormat="1" ht="15" customHeight="1" x14ac:dyDescent="0.25">
      <c r="A65" s="90"/>
      <c r="B65" s="106" t="s">
        <v>75</v>
      </c>
      <c r="C65" s="107"/>
      <c r="D65" s="108"/>
      <c r="E65" s="109"/>
      <c r="F65" s="110"/>
      <c r="G65" s="110"/>
      <c r="H65" s="110"/>
      <c r="I65" s="111"/>
    </row>
    <row r="67" spans="1:9" x14ac:dyDescent="0.25">
      <c r="E67" s="20"/>
      <c r="F67" s="20"/>
      <c r="G67" s="87" t="s">
        <v>76</v>
      </c>
      <c r="H67" s="87"/>
      <c r="I67" s="87"/>
    </row>
    <row r="68" spans="1:9" x14ac:dyDescent="0.25">
      <c r="A68" s="87" t="s">
        <v>77</v>
      </c>
      <c r="B68" s="87"/>
      <c r="C68" s="87"/>
      <c r="D68" s="87"/>
      <c r="E68" s="20"/>
      <c r="F68" s="20"/>
      <c r="G68" s="87" t="s">
        <v>78</v>
      </c>
      <c r="H68" s="87"/>
      <c r="I68" s="87"/>
    </row>
    <row r="69" spans="1:9" x14ac:dyDescent="0.25">
      <c r="A69" s="87"/>
      <c r="B69" s="87"/>
      <c r="C69" s="87"/>
      <c r="D69" s="87"/>
      <c r="E69" s="20"/>
      <c r="F69" s="20"/>
      <c r="G69" s="87"/>
      <c r="H69" s="87"/>
      <c r="I69" s="87"/>
    </row>
    <row r="70" spans="1:9" x14ac:dyDescent="0.25">
      <c r="A70" s="87"/>
      <c r="B70" s="87"/>
      <c r="C70" s="87"/>
      <c r="D70" s="87"/>
      <c r="E70" s="20"/>
      <c r="F70" s="20"/>
      <c r="G70" s="87"/>
      <c r="H70" s="87"/>
      <c r="I70" s="87"/>
    </row>
    <row r="71" spans="1:9" x14ac:dyDescent="0.25">
      <c r="A71" s="87"/>
      <c r="B71" s="87"/>
      <c r="C71" s="87"/>
      <c r="D71" s="87"/>
      <c r="E71" s="20"/>
      <c r="F71" s="20"/>
      <c r="G71" s="87"/>
      <c r="H71" s="87"/>
      <c r="I71" s="87"/>
    </row>
    <row r="72" spans="1:9" x14ac:dyDescent="0.25">
      <c r="A72" s="87" t="str">
        <f>"("&amp;C7&amp;")"</f>
        <v>(NAMA PEGAWAI YANG DINILAI)</v>
      </c>
      <c r="B72" s="87"/>
      <c r="C72" s="87"/>
      <c r="D72" s="87"/>
      <c r="E72" s="20"/>
      <c r="F72" s="20"/>
      <c r="G72" s="87" t="str">
        <f>"("&amp;H7&amp;")"</f>
        <v>(NAMA PEJABAT PENILAI KINERJA)</v>
      </c>
      <c r="H72" s="87"/>
      <c r="I72" s="87"/>
    </row>
    <row r="73" spans="1:9" x14ac:dyDescent="0.25">
      <c r="A73" s="87" t="str">
        <f>"("&amp;C8&amp;")"</f>
        <v>(NIP PEGAWAI YANG DINILAI)</v>
      </c>
      <c r="B73" s="87"/>
      <c r="C73" s="87"/>
      <c r="D73" s="87"/>
      <c r="G73" s="87" t="str">
        <f>"("&amp;H8&amp;")"</f>
        <v>(NIP PEJABAT PENILAI KINERJA)</v>
      </c>
      <c r="H73" s="87"/>
      <c r="I73" s="87"/>
    </row>
  </sheetData>
  <mergeCells count="128">
    <mergeCell ref="A1:I1"/>
    <mergeCell ref="A2:I2"/>
    <mergeCell ref="A3:I3"/>
    <mergeCell ref="A5:D5"/>
    <mergeCell ref="F6:I6"/>
    <mergeCell ref="E5:F5"/>
    <mergeCell ref="A15:I15"/>
    <mergeCell ref="G16:H16"/>
    <mergeCell ref="A16:A19"/>
    <mergeCell ref="B16:B19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A12:I12"/>
    <mergeCell ref="C13:E13"/>
    <mergeCell ref="G13:H13"/>
    <mergeCell ref="C14:E14"/>
    <mergeCell ref="G14:H14"/>
    <mergeCell ref="A42:A45"/>
    <mergeCell ref="B42:I42"/>
    <mergeCell ref="B43:D43"/>
    <mergeCell ref="E43:I43"/>
    <mergeCell ref="B44:D44"/>
    <mergeCell ref="E44:I44"/>
    <mergeCell ref="B45:D45"/>
    <mergeCell ref="E45:I45"/>
    <mergeCell ref="A28:I28"/>
    <mergeCell ref="A37:I37"/>
    <mergeCell ref="A38:A41"/>
    <mergeCell ref="B38:I38"/>
    <mergeCell ref="B39:D39"/>
    <mergeCell ref="E39:I39"/>
    <mergeCell ref="B40:D40"/>
    <mergeCell ref="E40:I40"/>
    <mergeCell ref="B41:D41"/>
    <mergeCell ref="E41:I41"/>
    <mergeCell ref="A33:A36"/>
    <mergeCell ref="B33:B36"/>
    <mergeCell ref="C33:E36"/>
    <mergeCell ref="G33:H33"/>
    <mergeCell ref="A50:A53"/>
    <mergeCell ref="B50:I50"/>
    <mergeCell ref="B51:D51"/>
    <mergeCell ref="E51:I51"/>
    <mergeCell ref="B52:D52"/>
    <mergeCell ref="E52:I52"/>
    <mergeCell ref="B53:D53"/>
    <mergeCell ref="E53:I53"/>
    <mergeCell ref="A46:A49"/>
    <mergeCell ref="B46:I46"/>
    <mergeCell ref="B47:D47"/>
    <mergeCell ref="E47:I47"/>
    <mergeCell ref="B48:D48"/>
    <mergeCell ref="E48:I48"/>
    <mergeCell ref="B49:D49"/>
    <mergeCell ref="E49:I49"/>
    <mergeCell ref="A58:A61"/>
    <mergeCell ref="B58:I58"/>
    <mergeCell ref="B59:D59"/>
    <mergeCell ref="E59:I59"/>
    <mergeCell ref="B60:D60"/>
    <mergeCell ref="E60:I60"/>
    <mergeCell ref="B61:D61"/>
    <mergeCell ref="E61:I61"/>
    <mergeCell ref="A54:A57"/>
    <mergeCell ref="B54:I54"/>
    <mergeCell ref="B55:D55"/>
    <mergeCell ref="E55:I55"/>
    <mergeCell ref="B56:D56"/>
    <mergeCell ref="E56:I56"/>
    <mergeCell ref="B57:D57"/>
    <mergeCell ref="E57:I57"/>
    <mergeCell ref="A71:D71"/>
    <mergeCell ref="G71:I71"/>
    <mergeCell ref="A72:D72"/>
    <mergeCell ref="G72:I72"/>
    <mergeCell ref="A73:D73"/>
    <mergeCell ref="G73:I73"/>
    <mergeCell ref="A70:D70"/>
    <mergeCell ref="G70:I70"/>
    <mergeCell ref="A62:A65"/>
    <mergeCell ref="B62:I62"/>
    <mergeCell ref="B63:D63"/>
    <mergeCell ref="E63:I63"/>
    <mergeCell ref="B64:D64"/>
    <mergeCell ref="E64:I64"/>
    <mergeCell ref="B65:D65"/>
    <mergeCell ref="E65:I65"/>
    <mergeCell ref="G67:I67"/>
    <mergeCell ref="A68:D68"/>
    <mergeCell ref="G68:I68"/>
    <mergeCell ref="A69:D69"/>
    <mergeCell ref="G69:I69"/>
    <mergeCell ref="G24:H24"/>
    <mergeCell ref="G17:H17"/>
    <mergeCell ref="G18:H18"/>
    <mergeCell ref="G19:H19"/>
    <mergeCell ref="G21:H21"/>
    <mergeCell ref="G22:H22"/>
    <mergeCell ref="G23:H23"/>
    <mergeCell ref="C16:E19"/>
    <mergeCell ref="A20:A23"/>
    <mergeCell ref="B20:B23"/>
    <mergeCell ref="C20:E23"/>
    <mergeCell ref="A24:A27"/>
    <mergeCell ref="B24:B27"/>
    <mergeCell ref="C24:E27"/>
    <mergeCell ref="G20:H20"/>
    <mergeCell ref="G34:H34"/>
    <mergeCell ref="G35:H35"/>
    <mergeCell ref="G36:H36"/>
    <mergeCell ref="G25:H25"/>
    <mergeCell ref="G26:H26"/>
    <mergeCell ref="G27:H27"/>
    <mergeCell ref="A29:A32"/>
    <mergeCell ref="B29:B32"/>
    <mergeCell ref="C29:E32"/>
    <mergeCell ref="G29:H29"/>
    <mergeCell ref="G30:H30"/>
    <mergeCell ref="G31:H31"/>
    <mergeCell ref="G32:H32"/>
  </mergeCells>
  <phoneticPr fontId="13" type="noConversion"/>
  <dataValidations count="1">
    <dataValidation type="list" allowBlank="1" showInputMessage="1" showErrorMessage="1" sqref="F16:F27 F29:F36">
      <formula1>"Kuantitas,Kualitas,Waktu,Biaya,Kuantitas/ Kualitas/ Waktu/ Biaya"</formula1>
    </dataValidation>
  </dataValidations>
  <hyperlinks>
    <hyperlink ref="K1" location="MENU!A1" display="MENU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6" sqref="A6:C6"/>
    </sheetView>
  </sheetViews>
  <sheetFormatPr defaultRowHeight="15" x14ac:dyDescent="0.25"/>
  <cols>
    <col min="1" max="1" width="4.28515625" customWidth="1"/>
    <col min="2" max="2" width="41.140625" customWidth="1"/>
    <col min="3" max="3" width="45.42578125" customWidth="1"/>
  </cols>
  <sheetData>
    <row r="1" spans="1:5" x14ac:dyDescent="0.25">
      <c r="E1" s="1" t="s">
        <v>1</v>
      </c>
    </row>
    <row r="2" spans="1:5" x14ac:dyDescent="0.25">
      <c r="A2" s="87" t="s">
        <v>79</v>
      </c>
      <c r="B2" s="87"/>
      <c r="C2" s="87"/>
    </row>
    <row r="4" spans="1:5" x14ac:dyDescent="0.25">
      <c r="A4" s="19"/>
      <c r="B4" s="19"/>
      <c r="C4" s="19" t="s">
        <v>80</v>
      </c>
    </row>
    <row r="5" spans="1:5" x14ac:dyDescent="0.25">
      <c r="A5" s="131" t="str">
        <f>'SKP JAJF (Kuantitatif)'!A5:D5</f>
        <v>(NAMA INSTANSI)</v>
      </c>
      <c r="B5" s="131"/>
      <c r="C5" s="19" t="str">
        <f>'SKP JAJF (Kuantitatif)'!G5</f>
        <v>…... JANUARI SD ….... DESEMBER TAHUN 20XX</v>
      </c>
    </row>
    <row r="6" spans="1:5" x14ac:dyDescent="0.25">
      <c r="A6" s="129" t="s">
        <v>81</v>
      </c>
      <c r="B6" s="129"/>
      <c r="C6" s="129"/>
    </row>
    <row r="7" spans="1:5" x14ac:dyDescent="0.25">
      <c r="A7" s="7">
        <v>1</v>
      </c>
      <c r="B7" s="130" t="s">
        <v>82</v>
      </c>
      <c r="C7" s="130"/>
    </row>
    <row r="8" spans="1:5" x14ac:dyDescent="0.25">
      <c r="A8" s="7">
        <v>2</v>
      </c>
      <c r="B8" s="130" t="s">
        <v>82</v>
      </c>
      <c r="C8" s="130"/>
    </row>
    <row r="9" spans="1:5" x14ac:dyDescent="0.25">
      <c r="A9" s="129" t="s">
        <v>83</v>
      </c>
      <c r="B9" s="129"/>
      <c r="C9" s="129"/>
    </row>
    <row r="10" spans="1:5" ht="30" customHeight="1" x14ac:dyDescent="0.25">
      <c r="A10" s="7">
        <v>1</v>
      </c>
      <c r="B10" s="127" t="s">
        <v>84</v>
      </c>
      <c r="C10" s="128"/>
    </row>
    <row r="11" spans="1:5" ht="30" customHeight="1" x14ac:dyDescent="0.25">
      <c r="A11" s="7">
        <v>2</v>
      </c>
      <c r="B11" s="127" t="s">
        <v>84</v>
      </c>
      <c r="C11" s="128"/>
    </row>
    <row r="12" spans="1:5" x14ac:dyDescent="0.25">
      <c r="A12" s="129" t="s">
        <v>85</v>
      </c>
      <c r="B12" s="129"/>
      <c r="C12" s="129"/>
    </row>
    <row r="13" spans="1:5" x14ac:dyDescent="0.25">
      <c r="A13" s="7">
        <v>1</v>
      </c>
      <c r="B13" s="130" t="s">
        <v>86</v>
      </c>
      <c r="C13" s="130"/>
    </row>
    <row r="14" spans="1:5" x14ac:dyDescent="0.25">
      <c r="A14" s="7">
        <v>2</v>
      </c>
      <c r="B14" s="130" t="s">
        <v>87</v>
      </c>
      <c r="C14" s="130"/>
    </row>
    <row r="16" spans="1:5" x14ac:dyDescent="0.25">
      <c r="A16" s="22"/>
      <c r="B16" s="22"/>
      <c r="C16" s="22" t="s">
        <v>76</v>
      </c>
    </row>
    <row r="17" spans="1:3" x14ac:dyDescent="0.25">
      <c r="A17" s="22"/>
      <c r="B17" s="22" t="s">
        <v>88</v>
      </c>
      <c r="C17" s="22" t="s">
        <v>78</v>
      </c>
    </row>
    <row r="18" spans="1:3" x14ac:dyDescent="0.25">
      <c r="A18" s="22"/>
      <c r="B18" s="22"/>
      <c r="C18" s="22"/>
    </row>
    <row r="19" spans="1:3" x14ac:dyDescent="0.25">
      <c r="A19" s="22"/>
      <c r="B19" s="22"/>
      <c r="C19" s="22"/>
    </row>
    <row r="20" spans="1:3" x14ac:dyDescent="0.25">
      <c r="A20" s="22"/>
      <c r="B20" s="22" t="s">
        <v>89</v>
      </c>
      <c r="C20" s="22" t="s">
        <v>90</v>
      </c>
    </row>
    <row r="21" spans="1:3" x14ac:dyDescent="0.25">
      <c r="A21" s="22"/>
      <c r="B21" s="22" t="s">
        <v>91</v>
      </c>
      <c r="C21" s="22" t="s">
        <v>92</v>
      </c>
    </row>
  </sheetData>
  <mergeCells count="11">
    <mergeCell ref="A9:C9"/>
    <mergeCell ref="A2:C2"/>
    <mergeCell ref="A5:B5"/>
    <mergeCell ref="A6:C6"/>
    <mergeCell ref="B7:C7"/>
    <mergeCell ref="B8:C8"/>
    <mergeCell ref="B10:C10"/>
    <mergeCell ref="B11:C11"/>
    <mergeCell ref="A12:C12"/>
    <mergeCell ref="B13:C13"/>
    <mergeCell ref="B14:C14"/>
  </mergeCells>
  <hyperlinks>
    <hyperlink ref="E1" location="MENU!A1" display="MENU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showGridLines="0" tabSelected="1" workbookViewId="0">
      <selection activeCell="M16" sqref="M16"/>
    </sheetView>
  </sheetViews>
  <sheetFormatPr defaultRowHeight="15" x14ac:dyDescent="0.25"/>
  <cols>
    <col min="1" max="1" width="4.7109375" style="19" bestFit="1" customWidth="1"/>
    <col min="2" max="2" width="25.140625" style="19" customWidth="1"/>
    <col min="3" max="4" width="8.7109375" style="19" customWidth="1"/>
    <col min="5" max="5" width="16.85546875" style="19" customWidth="1"/>
    <col min="6" max="6" width="25.140625" style="19" customWidth="1"/>
    <col min="7" max="7" width="4.7109375" style="19" bestFit="1" customWidth="1"/>
    <col min="8" max="8" width="18.7109375" style="19" customWidth="1"/>
    <col min="9" max="9" width="11.85546875" style="21" customWidth="1"/>
    <col min="10" max="10" width="11.42578125" style="21" customWidth="1"/>
    <col min="11" max="11" width="41.28515625" style="21" customWidth="1"/>
  </cols>
  <sheetData>
    <row r="1" spans="1:14" x14ac:dyDescent="0.25">
      <c r="A1" s="87" t="s">
        <v>147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N1" s="1" t="s">
        <v>1</v>
      </c>
    </row>
    <row r="2" spans="1:14" x14ac:dyDescent="0.25">
      <c r="A2" s="87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4" x14ac:dyDescent="0.25">
      <c r="A3" s="87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5" spans="1:14" ht="14.25" customHeight="1" x14ac:dyDescent="0.25">
      <c r="A5" s="171" t="s">
        <v>102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4" x14ac:dyDescent="0.25">
      <c r="A6" s="124" t="str">
        <f>'SKP JAJF (Kuantitatif)'!A5:D5</f>
        <v>(NAMA INSTANSI)</v>
      </c>
      <c r="B6" s="124"/>
      <c r="C6" s="124"/>
      <c r="D6" s="124"/>
      <c r="E6" s="124"/>
      <c r="F6" s="124"/>
      <c r="G6" s="172" t="s">
        <v>80</v>
      </c>
      <c r="H6" s="172"/>
      <c r="I6" s="42" t="str">
        <f>'SKP JAJF (Kuantitatif)'!G5</f>
        <v>…... JANUARI SD ….... DESEMBER TAHUN 20XX</v>
      </c>
      <c r="J6" s="42"/>
      <c r="K6" s="42"/>
    </row>
    <row r="7" spans="1:14" x14ac:dyDescent="0.25">
      <c r="A7" s="2" t="s">
        <v>24</v>
      </c>
      <c r="B7" s="165" t="s">
        <v>6</v>
      </c>
      <c r="C7" s="166"/>
      <c r="D7" s="166"/>
      <c r="E7" s="166"/>
      <c r="F7" s="167"/>
      <c r="G7" s="2" t="s">
        <v>24</v>
      </c>
      <c r="H7" s="168" t="s">
        <v>7</v>
      </c>
      <c r="I7" s="169"/>
      <c r="J7" s="169"/>
      <c r="K7" s="170"/>
    </row>
    <row r="8" spans="1:14" x14ac:dyDescent="0.25">
      <c r="A8" s="7">
        <v>1</v>
      </c>
      <c r="B8" s="160" t="s">
        <v>8</v>
      </c>
      <c r="C8" s="161"/>
      <c r="D8" s="162" t="str">
        <f>'SKP JAJF (Kuantitatif)'!C7</f>
        <v>NAMA PEGAWAI YANG DINILAI</v>
      </c>
      <c r="E8" s="163"/>
      <c r="F8" s="164"/>
      <c r="G8" s="7">
        <v>1</v>
      </c>
      <c r="H8" s="160" t="s">
        <v>8</v>
      </c>
      <c r="I8" s="161"/>
      <c r="J8" s="114" t="str">
        <f>'SKP JAJF (Kuantitatif)'!H7</f>
        <v>NAMA PEJABAT PENILAI KINERJA</v>
      </c>
      <c r="K8" s="115"/>
    </row>
    <row r="9" spans="1:14" x14ac:dyDescent="0.25">
      <c r="A9" s="7">
        <v>2</v>
      </c>
      <c r="B9" s="160" t="s">
        <v>11</v>
      </c>
      <c r="C9" s="161"/>
      <c r="D9" s="162" t="str">
        <f>'SKP JAJF (Kuantitatif)'!C8</f>
        <v>NIP PEGAWAI YANG DINILAI</v>
      </c>
      <c r="E9" s="163"/>
      <c r="F9" s="164"/>
      <c r="G9" s="7">
        <v>2</v>
      </c>
      <c r="H9" s="160" t="s">
        <v>11</v>
      </c>
      <c r="I9" s="161"/>
      <c r="J9" s="114" t="str">
        <f>'SKP JAJF (Kuantitatif)'!H8</f>
        <v>NIP PEJABAT PENILAI KINERJA</v>
      </c>
      <c r="K9" s="115"/>
    </row>
    <row r="10" spans="1:14" x14ac:dyDescent="0.25">
      <c r="A10" s="7">
        <v>3</v>
      </c>
      <c r="B10" s="160" t="s">
        <v>14</v>
      </c>
      <c r="C10" s="161"/>
      <c r="D10" s="162" t="str">
        <f>'SKP JAJF (Kuantitatif)'!C9</f>
        <v>PANGKAT/GOL. RUANG PEGAWAI YANG DINILAI</v>
      </c>
      <c r="E10" s="163"/>
      <c r="F10" s="164"/>
      <c r="G10" s="7">
        <v>3</v>
      </c>
      <c r="H10" s="160" t="s">
        <v>14</v>
      </c>
      <c r="I10" s="161"/>
      <c r="J10" s="114" t="str">
        <f>'SKP JAJF (Kuantitatif)'!H9</f>
        <v>PANGKAT/GOL. RUANG PEJABAT PENILAI KINERJA</v>
      </c>
      <c r="K10" s="115"/>
    </row>
    <row r="11" spans="1:14" x14ac:dyDescent="0.25">
      <c r="A11" s="7">
        <v>4</v>
      </c>
      <c r="B11" s="160" t="s">
        <v>17</v>
      </c>
      <c r="C11" s="161"/>
      <c r="D11" s="162" t="str">
        <f>'SKP JAJF (Kuantitatif)'!C10</f>
        <v>JABATAN PEGAWAI YANG DINILAI</v>
      </c>
      <c r="E11" s="163"/>
      <c r="F11" s="164"/>
      <c r="G11" s="7">
        <v>4</v>
      </c>
      <c r="H11" s="160" t="s">
        <v>17</v>
      </c>
      <c r="I11" s="161"/>
      <c r="J11" s="114" t="str">
        <f>'SKP JAJF (Kuantitatif)'!H10</f>
        <v>JABATAN PEJABAT PENILAI KINERJA</v>
      </c>
      <c r="K11" s="115"/>
    </row>
    <row r="12" spans="1:14" x14ac:dyDescent="0.25">
      <c r="A12" s="7">
        <v>5</v>
      </c>
      <c r="B12" s="160" t="s">
        <v>20</v>
      </c>
      <c r="C12" s="161"/>
      <c r="D12" s="162" t="str">
        <f>'SKP JAJF (Kuantitatif)'!C11</f>
        <v>UNIT KERJA PEGAWAI YANG DINILAI</v>
      </c>
      <c r="E12" s="163"/>
      <c r="F12" s="164"/>
      <c r="G12" s="7">
        <v>5</v>
      </c>
      <c r="H12" s="160" t="s">
        <v>103</v>
      </c>
      <c r="I12" s="161"/>
      <c r="J12" s="114" t="str">
        <f>'SKP JAJF (Kuantitatif)'!H11</f>
        <v>UNIT KERJA PEJABAT PENILAI KINERJA</v>
      </c>
      <c r="K12" s="115"/>
    </row>
    <row r="13" spans="1:14" x14ac:dyDescent="0.25">
      <c r="A13" s="158" t="s">
        <v>104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4" ht="15.75" x14ac:dyDescent="0.3">
      <c r="A14" s="159" t="s">
        <v>142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</row>
    <row r="15" spans="1:14" x14ac:dyDescent="0.25">
      <c r="A15" s="158" t="s">
        <v>105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4" ht="213.75" customHeight="1" x14ac:dyDescent="0.25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1:11" x14ac:dyDescent="0.25">
      <c r="A17" s="154" t="s">
        <v>23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6"/>
    </row>
    <row r="18" spans="1:11" s="15" customFormat="1" ht="45" customHeight="1" x14ac:dyDescent="0.25">
      <c r="A18" s="12" t="s">
        <v>24</v>
      </c>
      <c r="B18" s="12" t="s">
        <v>106</v>
      </c>
      <c r="C18" s="120" t="s">
        <v>26</v>
      </c>
      <c r="D18" s="122"/>
      <c r="E18" s="28" t="s">
        <v>27</v>
      </c>
      <c r="F18" s="120" t="s">
        <v>28</v>
      </c>
      <c r="G18" s="122"/>
      <c r="H18" s="12" t="s">
        <v>29</v>
      </c>
      <c r="I18" s="120" t="s">
        <v>107</v>
      </c>
      <c r="J18" s="121"/>
      <c r="K18" s="12" t="s">
        <v>108</v>
      </c>
    </row>
    <row r="19" spans="1:11" s="15" customFormat="1" x14ac:dyDescent="0.25">
      <c r="A19" s="12" t="s">
        <v>30</v>
      </c>
      <c r="B19" s="12"/>
      <c r="C19" s="120" t="s">
        <v>31</v>
      </c>
      <c r="D19" s="122"/>
      <c r="E19" s="28"/>
      <c r="F19" s="123" t="s">
        <v>32</v>
      </c>
      <c r="G19" s="157"/>
      <c r="H19" s="12" t="s">
        <v>33</v>
      </c>
      <c r="I19" s="123" t="s">
        <v>35</v>
      </c>
      <c r="J19" s="157"/>
      <c r="K19" s="12" t="s">
        <v>109</v>
      </c>
    </row>
    <row r="20" spans="1:11" x14ac:dyDescent="0.25">
      <c r="A20" s="154" t="s">
        <v>36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6"/>
    </row>
    <row r="21" spans="1:11" s="31" customFormat="1" ht="57" customHeight="1" x14ac:dyDescent="0.25">
      <c r="A21" s="72">
        <f>'SKP JAJF (Kuantitatif)'!A16</f>
        <v>1</v>
      </c>
      <c r="B21" s="75" t="str">
        <f>'SKP JAJF (Kuantitatif)'!B16</f>
        <v>Rencana Hasil Kerja Pimpinan yang diintervensi</v>
      </c>
      <c r="C21" s="78" t="str">
        <f>'SKP JAJF (Kuantitatif)'!C16:E16</f>
        <v>Rencana Hasil Kerja Utama 1
(Hasil yang diharapkan dengan prioritas tinggi (Perjanjian Kinerja, Rencana Strategis, Rencana Kerja Tahunan, Direktif, dan/atau Rencana Aksi) disertai dengan Jabatan Pimpinan yang memberikan penugasan)</v>
      </c>
      <c r="D21" s="80"/>
      <c r="E21" s="29" t="str">
        <f>'SKP JAJF (Kuantitatif)'!F16</f>
        <v>Kuantitas/ Kualitas/ Waktu/ Biaya</v>
      </c>
      <c r="F21" s="70" t="str">
        <f>'SKP JAJF (Kuantitatif)'!G16</f>
        <v>IKI. 1.1</v>
      </c>
      <c r="G21" s="71"/>
      <c r="H21" s="11" t="str">
        <f>'SKP JAJF (Kuantitatif)'!I16</f>
        <v>Target 1.1</v>
      </c>
      <c r="I21" s="132"/>
      <c r="J21" s="133"/>
      <c r="K21" s="30"/>
    </row>
    <row r="22" spans="1:11" s="31" customFormat="1" ht="57" customHeight="1" x14ac:dyDescent="0.25">
      <c r="A22" s="73"/>
      <c r="B22" s="76"/>
      <c r="C22" s="81"/>
      <c r="D22" s="83"/>
      <c r="E22" s="29" t="str">
        <f>'SKP JAJF (Kuantitatif)'!F17</f>
        <v>Kuantitas/ Kualitas/ Waktu/ Biaya</v>
      </c>
      <c r="F22" s="70" t="str">
        <f>'SKP JAJF (Kuantitatif)'!G17</f>
        <v>IKI. 1.2</v>
      </c>
      <c r="G22" s="71"/>
      <c r="H22" s="11" t="str">
        <f>'SKP JAJF (Kuantitatif)'!I17</f>
        <v>Target 1.2</v>
      </c>
      <c r="I22" s="132"/>
      <c r="J22" s="133"/>
      <c r="K22" s="30"/>
    </row>
    <row r="23" spans="1:11" s="31" customFormat="1" ht="57" customHeight="1" x14ac:dyDescent="0.25">
      <c r="A23" s="73"/>
      <c r="B23" s="76"/>
      <c r="C23" s="81"/>
      <c r="D23" s="83"/>
      <c r="E23" s="29" t="str">
        <f>'SKP JAJF (Kuantitatif)'!F18</f>
        <v>Kuantitas/ Kualitas/ Waktu/ Biaya</v>
      </c>
      <c r="F23" s="70" t="str">
        <f>'SKP JAJF (Kuantitatif)'!G18</f>
        <v>IKI. 1.3</v>
      </c>
      <c r="G23" s="71"/>
      <c r="H23" s="11" t="str">
        <f>'SKP JAJF (Kuantitatif)'!I18</f>
        <v>Target 1.3</v>
      </c>
      <c r="I23" s="132"/>
      <c r="J23" s="133"/>
      <c r="K23" s="30"/>
    </row>
    <row r="24" spans="1:11" s="31" customFormat="1" ht="57" customHeight="1" x14ac:dyDescent="0.25">
      <c r="A24" s="74"/>
      <c r="B24" s="77"/>
      <c r="C24" s="84"/>
      <c r="D24" s="86"/>
      <c r="E24" s="29" t="str">
        <f>'SKP JAJF (Kuantitatif)'!F19</f>
        <v>Kuantitas/ Kualitas/ Waktu/ Biaya</v>
      </c>
      <c r="F24" s="70" t="str">
        <f>'SKP JAJF (Kuantitatif)'!G19</f>
        <v>IKI. 1.4</v>
      </c>
      <c r="G24" s="71"/>
      <c r="H24" s="11" t="str">
        <f>'SKP JAJF (Kuantitatif)'!I19</f>
        <v>Target 1.4</v>
      </c>
      <c r="I24" s="132"/>
      <c r="J24" s="133"/>
      <c r="K24" s="30"/>
    </row>
    <row r="25" spans="1:11" s="31" customFormat="1" ht="57" customHeight="1" x14ac:dyDescent="0.25">
      <c r="A25" s="72">
        <f>'SKP JAJF (Kuantitatif)'!A20</f>
        <v>2</v>
      </c>
      <c r="B25" s="75" t="str">
        <f>'SKP JAJF (Kuantitatif)'!B20</f>
        <v>Rencana Hasil Kerja Pimpinan yang diintervensi</v>
      </c>
      <c r="C25" s="78" t="str">
        <f>'SKP JAJF (Kuantitatif)'!C20:E20</f>
        <v>Rencana Hasil Kerja Utama 2
(Hasil yang diharapkan dengan prioritas tinggi (Perjanjian Kinerja, Rencana Strategis, Rencana Kerja Tahunan, Direktif, dan/atau Rencana Aksi) disertai dengan Jabatan Pimpinan yang memberikan penugasan)</v>
      </c>
      <c r="D25" s="80"/>
      <c r="E25" s="29" t="str">
        <f>'SKP JAJF (Kuantitatif)'!F20</f>
        <v>Kuantitas/ Kualitas/ Waktu/ Biaya</v>
      </c>
      <c r="F25" s="70" t="str">
        <f>'SKP JAJF (Kuantitatif)'!G20</f>
        <v>IKI. 2.1</v>
      </c>
      <c r="G25" s="71"/>
      <c r="H25" s="11" t="str">
        <f>'SKP JAJF (Kuantitatif)'!I20</f>
        <v>Target 2.1</v>
      </c>
      <c r="I25" s="132"/>
      <c r="J25" s="133"/>
      <c r="K25" s="30"/>
    </row>
    <row r="26" spans="1:11" s="31" customFormat="1" ht="57" customHeight="1" x14ac:dyDescent="0.25">
      <c r="A26" s="73"/>
      <c r="B26" s="76"/>
      <c r="C26" s="81"/>
      <c r="D26" s="83"/>
      <c r="E26" s="29" t="str">
        <f>'SKP JAJF (Kuantitatif)'!F21</f>
        <v>Kuantitas/ Kualitas/ Waktu/ Biaya</v>
      </c>
      <c r="F26" s="70" t="str">
        <f>'SKP JAJF (Kuantitatif)'!G21</f>
        <v>IKI. 2.2</v>
      </c>
      <c r="G26" s="71"/>
      <c r="H26" s="11" t="str">
        <f>'SKP JAJF (Kuantitatif)'!I21</f>
        <v>Target 2.2</v>
      </c>
      <c r="I26" s="132"/>
      <c r="J26" s="133"/>
      <c r="K26" s="30"/>
    </row>
    <row r="27" spans="1:11" s="31" customFormat="1" ht="57" customHeight="1" x14ac:dyDescent="0.25">
      <c r="A27" s="73"/>
      <c r="B27" s="76"/>
      <c r="C27" s="81"/>
      <c r="D27" s="83"/>
      <c r="E27" s="29" t="str">
        <f>'SKP JAJF (Kuantitatif)'!F22</f>
        <v>Kuantitas/ Kualitas/ Waktu/ Biaya</v>
      </c>
      <c r="F27" s="70" t="str">
        <f>'SKP JAJF (Kuantitatif)'!G22</f>
        <v>IKI. 2.3</v>
      </c>
      <c r="G27" s="71"/>
      <c r="H27" s="11" t="str">
        <f>'SKP JAJF (Kuantitatif)'!I22</f>
        <v>Target 2.3</v>
      </c>
      <c r="I27" s="132"/>
      <c r="J27" s="133"/>
      <c r="K27" s="30"/>
    </row>
    <row r="28" spans="1:11" s="31" customFormat="1" ht="57" customHeight="1" x14ac:dyDescent="0.25">
      <c r="A28" s="74"/>
      <c r="B28" s="77"/>
      <c r="C28" s="84"/>
      <c r="D28" s="86"/>
      <c r="E28" s="29" t="str">
        <f>'SKP JAJF (Kuantitatif)'!F23</f>
        <v>Kuantitas/ Kualitas/ Waktu/ Biaya</v>
      </c>
      <c r="F28" s="70" t="str">
        <f>'SKP JAJF (Kuantitatif)'!G23</f>
        <v>IKI. 2.4</v>
      </c>
      <c r="G28" s="71"/>
      <c r="H28" s="11" t="str">
        <f>'SKP JAJF (Kuantitatif)'!I23</f>
        <v>Target 2.4</v>
      </c>
      <c r="I28" s="132"/>
      <c r="J28" s="133"/>
      <c r="K28" s="30"/>
    </row>
    <row r="29" spans="1:11" s="31" customFormat="1" ht="57" customHeight="1" x14ac:dyDescent="0.25">
      <c r="A29" s="72">
        <f>'SKP JAJF (Kuantitatif)'!A24</f>
        <v>3</v>
      </c>
      <c r="B29" s="75" t="str">
        <f>'SKP JAJF (Kuantitatif)'!B24</f>
        <v>Rencana Hasil Kerja Pimpinan yang diintervensi</v>
      </c>
      <c r="C29" s="78" t="str">
        <f>'SKP JAJF (Kuantitatif)'!C24:E24</f>
        <v>Rencana Hasil Kerja Utama 3
(Hasil yang diharapkan dengan prioritas tinggi (Perjanjian Kinerja, Rencana Strategis, Rencana Kerja Tahunan, Direktif, dan/atau Rencana Aksi) disertai dengan Jabatan Pimpinan yang memberikan penugasan)</v>
      </c>
      <c r="D29" s="80"/>
      <c r="E29" s="29" t="str">
        <f>'SKP JAJF (Kuantitatif)'!F24</f>
        <v>Kuantitas/ Kualitas/ Waktu/ Biaya</v>
      </c>
      <c r="F29" s="70" t="str">
        <f>'SKP JAJF (Kuantitatif)'!G24</f>
        <v>IKI. 3.1</v>
      </c>
      <c r="G29" s="71"/>
      <c r="H29" s="11" t="str">
        <f>'SKP JAJF (Kuantitatif)'!I24</f>
        <v>Target 3.1</v>
      </c>
      <c r="I29" s="132"/>
      <c r="J29" s="133"/>
      <c r="K29" s="30"/>
    </row>
    <row r="30" spans="1:11" s="31" customFormat="1" ht="57" customHeight="1" x14ac:dyDescent="0.25">
      <c r="A30" s="73"/>
      <c r="B30" s="76"/>
      <c r="C30" s="81"/>
      <c r="D30" s="83"/>
      <c r="E30" s="29" t="str">
        <f>'SKP JAJF (Kuantitatif)'!F25</f>
        <v>Kuantitas/ Kualitas/ Waktu/ Biaya</v>
      </c>
      <c r="F30" s="70" t="str">
        <f>'SKP JAJF (Kuantitatif)'!G25</f>
        <v>IKI. 3.2</v>
      </c>
      <c r="G30" s="71"/>
      <c r="H30" s="11" t="str">
        <f>'SKP JAJF (Kuantitatif)'!I25</f>
        <v>Target 3.2</v>
      </c>
      <c r="I30" s="132"/>
      <c r="J30" s="133"/>
      <c r="K30" s="30"/>
    </row>
    <row r="31" spans="1:11" s="31" customFormat="1" ht="57" customHeight="1" x14ac:dyDescent="0.25">
      <c r="A31" s="73"/>
      <c r="B31" s="76"/>
      <c r="C31" s="81"/>
      <c r="D31" s="83"/>
      <c r="E31" s="29" t="str">
        <f>'SKP JAJF (Kuantitatif)'!F26</f>
        <v>Kuantitas/ Kualitas/ Waktu/ Biaya</v>
      </c>
      <c r="F31" s="70" t="str">
        <f>'SKP JAJF (Kuantitatif)'!G26</f>
        <v>IKI. 3.3</v>
      </c>
      <c r="G31" s="71"/>
      <c r="H31" s="11" t="str">
        <f>'SKP JAJF (Kuantitatif)'!I26</f>
        <v>Target 3.3</v>
      </c>
      <c r="I31" s="132"/>
      <c r="J31" s="133"/>
      <c r="K31" s="30"/>
    </row>
    <row r="32" spans="1:11" s="31" customFormat="1" ht="57" customHeight="1" x14ac:dyDescent="0.25">
      <c r="A32" s="74"/>
      <c r="B32" s="77"/>
      <c r="C32" s="84"/>
      <c r="D32" s="86"/>
      <c r="E32" s="29" t="str">
        <f>'SKP JAJF (Kuantitatif)'!F27</f>
        <v>Kuantitas/ Kualitas/ Waktu/ Biaya</v>
      </c>
      <c r="F32" s="70" t="str">
        <f>'SKP JAJF (Kuantitatif)'!G27</f>
        <v>IKI. 3.4</v>
      </c>
      <c r="G32" s="71"/>
      <c r="H32" s="11" t="str">
        <f>'SKP JAJF (Kuantitatif)'!I27</f>
        <v>Target 3.4</v>
      </c>
      <c r="I32" s="132"/>
      <c r="J32" s="133"/>
      <c r="K32" s="30"/>
    </row>
    <row r="33" spans="1:11" x14ac:dyDescent="0.25">
      <c r="A33" s="154" t="s">
        <v>45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 s="31" customFormat="1" ht="57" customHeight="1" x14ac:dyDescent="0.25">
      <c r="A34" s="72">
        <f>'SKP JAJF (Kuantitatif)'!A29</f>
        <v>4</v>
      </c>
      <c r="B34" s="75" t="str">
        <f>'SKP JAJF (Kuantitatif)'!B29</f>
        <v>Rencana Hasil Kerja Pimpinan yang diintervensi</v>
      </c>
      <c r="C34" s="78" t="str">
        <f>'SKP JAJF (Kuantitatif)'!C29:E29</f>
        <v>Rencana Hasil Kerja Tambahan 4 
(Hasil yang diharapkan dengan prioritas tinggi (Perjanjian Kinerja, Rencana Strategis, Rencana Kerja Tahunan, Direktif, dan/atau Rencana Aksi) disertai dengan Jabatan Pimpinan yang memberikan penugasan)</v>
      </c>
      <c r="D34" s="80"/>
      <c r="E34" s="29" t="str">
        <f>'SKP JAJF (Kuantitatif)'!F29</f>
        <v>Kuantitas/ Kualitas/ Waktu/ Biaya</v>
      </c>
      <c r="F34" s="70" t="str">
        <f>'SKP JAJF (Kuantitatif)'!G29</f>
        <v>IKI. 4.1</v>
      </c>
      <c r="G34" s="71"/>
      <c r="H34" s="11" t="str">
        <f>'SKP JAJF (Kuantitatif)'!I29</f>
        <v>Target 4.1</v>
      </c>
      <c r="I34" s="132"/>
      <c r="J34" s="133"/>
      <c r="K34" s="30"/>
    </row>
    <row r="35" spans="1:11" s="31" customFormat="1" ht="57" customHeight="1" x14ac:dyDescent="0.25">
      <c r="A35" s="73"/>
      <c r="B35" s="76"/>
      <c r="C35" s="81"/>
      <c r="D35" s="83"/>
      <c r="E35" s="29" t="str">
        <f>'SKP JAJF (Kuantitatif)'!F30</f>
        <v>Kuantitas/ Kualitas/ Waktu/ Biaya</v>
      </c>
      <c r="F35" s="70" t="str">
        <f>'SKP JAJF (Kuantitatif)'!G30</f>
        <v>IKI. 4.2</v>
      </c>
      <c r="G35" s="71"/>
      <c r="H35" s="11" t="str">
        <f>'SKP JAJF (Kuantitatif)'!I30</f>
        <v>Target 4.2</v>
      </c>
      <c r="I35" s="132"/>
      <c r="J35" s="133"/>
      <c r="K35" s="30"/>
    </row>
    <row r="36" spans="1:11" s="31" customFormat="1" ht="57" customHeight="1" x14ac:dyDescent="0.25">
      <c r="A36" s="73"/>
      <c r="B36" s="76"/>
      <c r="C36" s="81"/>
      <c r="D36" s="83"/>
      <c r="E36" s="29" t="str">
        <f>'SKP JAJF (Kuantitatif)'!F31</f>
        <v>Kuantitas/ Kualitas/ Waktu/ Biaya</v>
      </c>
      <c r="F36" s="70" t="str">
        <f>'SKP JAJF (Kuantitatif)'!G31</f>
        <v>IKI. 4.3</v>
      </c>
      <c r="G36" s="71"/>
      <c r="H36" s="11" t="str">
        <f>'SKP JAJF (Kuantitatif)'!I31</f>
        <v>Target 4.3</v>
      </c>
      <c r="I36" s="132"/>
      <c r="J36" s="133"/>
      <c r="K36" s="30"/>
    </row>
    <row r="37" spans="1:11" s="31" customFormat="1" ht="57" customHeight="1" x14ac:dyDescent="0.25">
      <c r="A37" s="74"/>
      <c r="B37" s="77"/>
      <c r="C37" s="84"/>
      <c r="D37" s="86"/>
      <c r="E37" s="29" t="str">
        <f>'SKP JAJF (Kuantitatif)'!F32</f>
        <v>Kuantitas/ Kualitas/ Waktu/ Biaya</v>
      </c>
      <c r="F37" s="70" t="str">
        <f>'SKP JAJF (Kuantitatif)'!G32</f>
        <v>IKI. 4.4</v>
      </c>
      <c r="G37" s="71"/>
      <c r="H37" s="11" t="str">
        <f>'SKP JAJF (Kuantitatif)'!I32</f>
        <v>Target 4.4</v>
      </c>
      <c r="I37" s="132"/>
      <c r="J37" s="133"/>
      <c r="K37" s="30"/>
    </row>
    <row r="38" spans="1:11" s="31" customFormat="1" ht="57" customHeight="1" x14ac:dyDescent="0.25">
      <c r="A38" s="72">
        <f>'SKP JAJF (Kuantitatif)'!A33</f>
        <v>5</v>
      </c>
      <c r="B38" s="75" t="str">
        <f>'SKP JAJF (Kuantitatif)'!B33</f>
        <v>Rencana Hasil Kerja Pimpinan yang diintervensi</v>
      </c>
      <c r="C38" s="78" t="str">
        <f>'SKP JAJF (Kuantitatif)'!C33:E33</f>
        <v>Rencana Hasil Kerja Tambahan 5 
(Hasil yang diharapkan dengan prioritas tinggi (Perjanjian Kinerja, Rencana Strategis, Rencana Kerja Tahunan, Direktif, dan/atau Rencana Aksi) disertai dengan Jabatan Pimpinan yang memberikan penugasan)</v>
      </c>
      <c r="D38" s="80"/>
      <c r="E38" s="29" t="str">
        <f>'SKP JAJF (Kuantitatif)'!F33</f>
        <v>Kuantitas/ Kualitas/ Waktu/ Biaya</v>
      </c>
      <c r="F38" s="70" t="str">
        <f>'SKP JAJF (Kuantitatif)'!G33</f>
        <v>IKI. 5.1</v>
      </c>
      <c r="G38" s="71"/>
      <c r="H38" s="11" t="str">
        <f>'SKP JAJF (Kuantitatif)'!I33</f>
        <v>Target 5.1</v>
      </c>
      <c r="I38" s="132"/>
      <c r="J38" s="133"/>
      <c r="K38" s="30"/>
    </row>
    <row r="39" spans="1:11" s="31" customFormat="1" ht="57" customHeight="1" x14ac:dyDescent="0.25">
      <c r="A39" s="73"/>
      <c r="B39" s="76"/>
      <c r="C39" s="81"/>
      <c r="D39" s="83"/>
      <c r="E39" s="29" t="str">
        <f>'SKP JAJF (Kuantitatif)'!F34</f>
        <v>Kuantitas/ Kualitas/ Waktu/ Biaya</v>
      </c>
      <c r="F39" s="70" t="str">
        <f>'SKP JAJF (Kuantitatif)'!G34</f>
        <v>IKI. 5.2</v>
      </c>
      <c r="G39" s="71"/>
      <c r="H39" s="11" t="str">
        <f>'SKP JAJF (Kuantitatif)'!I34</f>
        <v>Target 5.2</v>
      </c>
      <c r="I39" s="132"/>
      <c r="J39" s="133"/>
      <c r="K39" s="30"/>
    </row>
    <row r="40" spans="1:11" s="31" customFormat="1" ht="57" customHeight="1" x14ac:dyDescent="0.25">
      <c r="A40" s="73"/>
      <c r="B40" s="76"/>
      <c r="C40" s="81"/>
      <c r="D40" s="83"/>
      <c r="E40" s="29" t="str">
        <f>'SKP JAJF (Kuantitatif)'!F35</f>
        <v>Kuantitas/ Kualitas/ Waktu/ Biaya</v>
      </c>
      <c r="F40" s="70" t="str">
        <f>'SKP JAJF (Kuantitatif)'!G35</f>
        <v>IKI. 5.3</v>
      </c>
      <c r="G40" s="71"/>
      <c r="H40" s="11" t="str">
        <f>'SKP JAJF (Kuantitatif)'!I35</f>
        <v>Target 5.3</v>
      </c>
      <c r="I40" s="132"/>
      <c r="J40" s="133"/>
      <c r="K40" s="30"/>
    </row>
    <row r="41" spans="1:11" s="31" customFormat="1" ht="57" customHeight="1" x14ac:dyDescent="0.25">
      <c r="A41" s="74"/>
      <c r="B41" s="77"/>
      <c r="C41" s="84"/>
      <c r="D41" s="86"/>
      <c r="E41" s="29" t="str">
        <f>'SKP JAJF (Kuantitatif)'!F36</f>
        <v>Kuantitas/ Kualitas/ Waktu/ Biaya</v>
      </c>
      <c r="F41" s="70" t="str">
        <f>'SKP JAJF (Kuantitatif)'!G36</f>
        <v>IKI. 5.4</v>
      </c>
      <c r="G41" s="71"/>
      <c r="H41" s="11" t="str">
        <f>'SKP JAJF (Kuantitatif)'!I36</f>
        <v>Target 5.4</v>
      </c>
      <c r="I41" s="132"/>
      <c r="J41" s="133"/>
      <c r="K41" s="30"/>
    </row>
    <row r="42" spans="1:11" s="18" customFormat="1" ht="15" customHeight="1" x14ac:dyDescent="0.25">
      <c r="A42" s="134" t="s">
        <v>133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spans="1:11" s="18" customFormat="1" ht="15" customHeight="1" x14ac:dyDescent="0.25">
      <c r="A43" s="135" t="s">
        <v>134</v>
      </c>
      <c r="B43" s="136"/>
      <c r="C43" s="136"/>
      <c r="D43" s="136"/>
      <c r="E43" s="43"/>
      <c r="F43" s="43"/>
      <c r="G43" s="43"/>
      <c r="H43" s="43"/>
      <c r="I43" s="43"/>
      <c r="J43" s="43"/>
      <c r="K43" s="44"/>
    </row>
    <row r="44" spans="1:11" ht="30" x14ac:dyDescent="0.25">
      <c r="A44" s="152" t="s">
        <v>46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2" t="s">
        <v>108</v>
      </c>
    </row>
    <row r="45" spans="1:11" s="18" customFormat="1" ht="15" customHeight="1" x14ac:dyDescent="0.25">
      <c r="A45" s="32">
        <v>1</v>
      </c>
      <c r="B45" s="143" t="s">
        <v>47</v>
      </c>
      <c r="C45" s="144"/>
      <c r="D45" s="144"/>
      <c r="E45" s="144"/>
      <c r="F45" s="144"/>
      <c r="G45" s="144"/>
      <c r="H45" s="144"/>
      <c r="I45" s="144"/>
      <c r="J45" s="144"/>
      <c r="K45" s="145"/>
    </row>
    <row r="46" spans="1:11" s="18" customFormat="1" ht="15" customHeight="1" x14ac:dyDescent="0.25">
      <c r="A46" s="33"/>
      <c r="B46" s="146" t="s">
        <v>48</v>
      </c>
      <c r="C46" s="147"/>
      <c r="D46" s="147"/>
      <c r="E46" s="147"/>
      <c r="F46" s="147"/>
      <c r="G46" s="148"/>
      <c r="H46" s="149" t="s">
        <v>49</v>
      </c>
      <c r="I46" s="150"/>
      <c r="J46" s="151"/>
      <c r="K46" s="34"/>
    </row>
    <row r="47" spans="1:11" s="18" customFormat="1" ht="15" customHeight="1" x14ac:dyDescent="0.25">
      <c r="A47" s="33"/>
      <c r="B47" s="146" t="s">
        <v>50</v>
      </c>
      <c r="C47" s="147"/>
      <c r="D47" s="147"/>
      <c r="E47" s="147"/>
      <c r="F47" s="147"/>
      <c r="G47" s="148"/>
      <c r="H47" s="149"/>
      <c r="I47" s="150"/>
      <c r="J47" s="151"/>
      <c r="K47" s="34"/>
    </row>
    <row r="48" spans="1:11" s="18" customFormat="1" ht="15" customHeight="1" x14ac:dyDescent="0.25">
      <c r="A48" s="35"/>
      <c r="B48" s="137" t="s">
        <v>51</v>
      </c>
      <c r="C48" s="138"/>
      <c r="D48" s="138"/>
      <c r="E48" s="138"/>
      <c r="F48" s="138"/>
      <c r="G48" s="139"/>
      <c r="H48" s="140"/>
      <c r="I48" s="141"/>
      <c r="J48" s="142"/>
      <c r="K48" s="36"/>
    </row>
    <row r="49" spans="1:11" s="18" customFormat="1" ht="15" customHeight="1" x14ac:dyDescent="0.25">
      <c r="A49" s="32">
        <v>2</v>
      </c>
      <c r="B49" s="143" t="s">
        <v>52</v>
      </c>
      <c r="C49" s="144"/>
      <c r="D49" s="144"/>
      <c r="E49" s="144"/>
      <c r="F49" s="144"/>
      <c r="G49" s="144"/>
      <c r="H49" s="144"/>
      <c r="I49" s="144"/>
      <c r="J49" s="144"/>
      <c r="K49" s="145"/>
    </row>
    <row r="50" spans="1:11" s="18" customFormat="1" ht="15" customHeight="1" x14ac:dyDescent="0.25">
      <c r="A50" s="33"/>
      <c r="B50" s="146" t="s">
        <v>53</v>
      </c>
      <c r="C50" s="147"/>
      <c r="D50" s="147"/>
      <c r="E50" s="147"/>
      <c r="F50" s="147"/>
      <c r="G50" s="148"/>
      <c r="H50" s="149" t="s">
        <v>49</v>
      </c>
      <c r="I50" s="150"/>
      <c r="J50" s="151"/>
      <c r="K50" s="34"/>
    </row>
    <row r="51" spans="1:11" s="18" customFormat="1" ht="15" customHeight="1" x14ac:dyDescent="0.25">
      <c r="A51" s="33"/>
      <c r="B51" s="146" t="s">
        <v>54</v>
      </c>
      <c r="C51" s="147"/>
      <c r="D51" s="147"/>
      <c r="E51" s="147"/>
      <c r="F51" s="147"/>
      <c r="G51" s="148"/>
      <c r="H51" s="149"/>
      <c r="I51" s="150"/>
      <c r="J51" s="151"/>
      <c r="K51" s="34"/>
    </row>
    <row r="52" spans="1:11" s="18" customFormat="1" ht="15" customHeight="1" x14ac:dyDescent="0.25">
      <c r="A52" s="35"/>
      <c r="B52" s="137" t="s">
        <v>55</v>
      </c>
      <c r="C52" s="138"/>
      <c r="D52" s="138"/>
      <c r="E52" s="138"/>
      <c r="F52" s="138"/>
      <c r="G52" s="139"/>
      <c r="H52" s="140"/>
      <c r="I52" s="141"/>
      <c r="J52" s="142"/>
      <c r="K52" s="36"/>
    </row>
    <row r="53" spans="1:11" s="18" customFormat="1" ht="15" customHeight="1" x14ac:dyDescent="0.25">
      <c r="A53" s="32">
        <v>3</v>
      </c>
      <c r="B53" s="143" t="s">
        <v>56</v>
      </c>
      <c r="C53" s="144"/>
      <c r="D53" s="144"/>
      <c r="E53" s="144"/>
      <c r="F53" s="144"/>
      <c r="G53" s="144"/>
      <c r="H53" s="144"/>
      <c r="I53" s="144"/>
      <c r="J53" s="144"/>
      <c r="K53" s="145"/>
    </row>
    <row r="54" spans="1:11" s="18" customFormat="1" ht="15" customHeight="1" x14ac:dyDescent="0.25">
      <c r="A54" s="33"/>
      <c r="B54" s="146" t="s">
        <v>57</v>
      </c>
      <c r="C54" s="147"/>
      <c r="D54" s="147"/>
      <c r="E54" s="147"/>
      <c r="F54" s="147"/>
      <c r="G54" s="148"/>
      <c r="H54" s="149" t="s">
        <v>49</v>
      </c>
      <c r="I54" s="150"/>
      <c r="J54" s="151"/>
      <c r="K54" s="34"/>
    </row>
    <row r="55" spans="1:11" s="18" customFormat="1" ht="15" customHeight="1" x14ac:dyDescent="0.25">
      <c r="A55" s="33"/>
      <c r="B55" s="146" t="s">
        <v>58</v>
      </c>
      <c r="C55" s="147"/>
      <c r="D55" s="147"/>
      <c r="E55" s="147"/>
      <c r="F55" s="147"/>
      <c r="G55" s="148"/>
      <c r="H55" s="149"/>
      <c r="I55" s="150"/>
      <c r="J55" s="151"/>
      <c r="K55" s="34"/>
    </row>
    <row r="56" spans="1:11" s="18" customFormat="1" ht="15" customHeight="1" x14ac:dyDescent="0.25">
      <c r="A56" s="35"/>
      <c r="B56" s="137" t="s">
        <v>59</v>
      </c>
      <c r="C56" s="138"/>
      <c r="D56" s="138"/>
      <c r="E56" s="138"/>
      <c r="F56" s="138"/>
      <c r="G56" s="139"/>
      <c r="H56" s="140"/>
      <c r="I56" s="141"/>
      <c r="J56" s="142"/>
      <c r="K56" s="36"/>
    </row>
    <row r="57" spans="1:11" s="18" customFormat="1" ht="15" customHeight="1" x14ac:dyDescent="0.25">
      <c r="A57" s="32">
        <v>4</v>
      </c>
      <c r="B57" s="143" t="s">
        <v>60</v>
      </c>
      <c r="C57" s="144"/>
      <c r="D57" s="144"/>
      <c r="E57" s="144"/>
      <c r="F57" s="144"/>
      <c r="G57" s="144"/>
      <c r="H57" s="144"/>
      <c r="I57" s="144"/>
      <c r="J57" s="144"/>
      <c r="K57" s="145"/>
    </row>
    <row r="58" spans="1:11" s="18" customFormat="1" ht="15" customHeight="1" x14ac:dyDescent="0.25">
      <c r="A58" s="33"/>
      <c r="B58" s="146" t="s">
        <v>61</v>
      </c>
      <c r="C58" s="147"/>
      <c r="D58" s="147"/>
      <c r="E58" s="147"/>
      <c r="F58" s="147"/>
      <c r="G58" s="148"/>
      <c r="H58" s="149" t="s">
        <v>49</v>
      </c>
      <c r="I58" s="150"/>
      <c r="J58" s="151"/>
      <c r="K58" s="34"/>
    </row>
    <row r="59" spans="1:11" s="18" customFormat="1" ht="15" customHeight="1" x14ac:dyDescent="0.25">
      <c r="A59" s="33"/>
      <c r="B59" s="146" t="s">
        <v>62</v>
      </c>
      <c r="C59" s="147"/>
      <c r="D59" s="147"/>
      <c r="E59" s="147"/>
      <c r="F59" s="147"/>
      <c r="G59" s="148"/>
      <c r="H59" s="149"/>
      <c r="I59" s="150"/>
      <c r="J59" s="151"/>
      <c r="K59" s="34"/>
    </row>
    <row r="60" spans="1:11" s="18" customFormat="1" ht="15" customHeight="1" x14ac:dyDescent="0.25">
      <c r="A60" s="35"/>
      <c r="B60" s="137" t="s">
        <v>63</v>
      </c>
      <c r="C60" s="138"/>
      <c r="D60" s="138"/>
      <c r="E60" s="138"/>
      <c r="F60" s="138"/>
      <c r="G60" s="139"/>
      <c r="H60" s="140"/>
      <c r="I60" s="141"/>
      <c r="J60" s="142"/>
      <c r="K60" s="36"/>
    </row>
    <row r="61" spans="1:11" s="18" customFormat="1" ht="15" customHeight="1" x14ac:dyDescent="0.25">
      <c r="A61" s="32">
        <v>5</v>
      </c>
      <c r="B61" s="143" t="s">
        <v>64</v>
      </c>
      <c r="C61" s="144"/>
      <c r="D61" s="144"/>
      <c r="E61" s="144"/>
      <c r="F61" s="144"/>
      <c r="G61" s="144"/>
      <c r="H61" s="144"/>
      <c r="I61" s="144"/>
      <c r="J61" s="144"/>
      <c r="K61" s="145"/>
    </row>
    <row r="62" spans="1:11" s="18" customFormat="1" ht="15" customHeight="1" x14ac:dyDescent="0.25">
      <c r="A62" s="33"/>
      <c r="B62" s="146" t="s">
        <v>65</v>
      </c>
      <c r="C62" s="147"/>
      <c r="D62" s="147"/>
      <c r="E62" s="147"/>
      <c r="F62" s="147"/>
      <c r="G62" s="148"/>
      <c r="H62" s="149" t="s">
        <v>49</v>
      </c>
      <c r="I62" s="150"/>
      <c r="J62" s="151"/>
      <c r="K62" s="34"/>
    </row>
    <row r="63" spans="1:11" s="18" customFormat="1" ht="15" customHeight="1" x14ac:dyDescent="0.25">
      <c r="A63" s="33"/>
      <c r="B63" s="146" t="s">
        <v>66</v>
      </c>
      <c r="C63" s="147"/>
      <c r="D63" s="147"/>
      <c r="E63" s="147"/>
      <c r="F63" s="147"/>
      <c r="G63" s="148"/>
      <c r="H63" s="149"/>
      <c r="I63" s="150"/>
      <c r="J63" s="151"/>
      <c r="K63" s="34"/>
    </row>
    <row r="64" spans="1:11" s="18" customFormat="1" ht="15" customHeight="1" x14ac:dyDescent="0.25">
      <c r="A64" s="35"/>
      <c r="B64" s="137" t="s">
        <v>67</v>
      </c>
      <c r="C64" s="138"/>
      <c r="D64" s="138"/>
      <c r="E64" s="138"/>
      <c r="F64" s="138"/>
      <c r="G64" s="139"/>
      <c r="H64" s="140"/>
      <c r="I64" s="141"/>
      <c r="J64" s="142"/>
      <c r="K64" s="36"/>
    </row>
    <row r="65" spans="1:12" s="18" customFormat="1" ht="15" customHeight="1" x14ac:dyDescent="0.25">
      <c r="A65" s="32">
        <v>6</v>
      </c>
      <c r="B65" s="143" t="s">
        <v>68</v>
      </c>
      <c r="C65" s="144"/>
      <c r="D65" s="144"/>
      <c r="E65" s="144"/>
      <c r="F65" s="144"/>
      <c r="G65" s="144"/>
      <c r="H65" s="144"/>
      <c r="I65" s="144"/>
      <c r="J65" s="144"/>
      <c r="K65" s="145"/>
    </row>
    <row r="66" spans="1:12" s="18" customFormat="1" ht="15" customHeight="1" x14ac:dyDescent="0.25">
      <c r="A66" s="33"/>
      <c r="B66" s="146" t="s">
        <v>69</v>
      </c>
      <c r="C66" s="147"/>
      <c r="D66" s="147"/>
      <c r="E66" s="147"/>
      <c r="F66" s="147"/>
      <c r="G66" s="148"/>
      <c r="H66" s="149" t="s">
        <v>49</v>
      </c>
      <c r="I66" s="150"/>
      <c r="J66" s="151"/>
      <c r="K66" s="34"/>
    </row>
    <row r="67" spans="1:12" s="18" customFormat="1" ht="15" customHeight="1" x14ac:dyDescent="0.25">
      <c r="A67" s="33"/>
      <c r="B67" s="146" t="s">
        <v>70</v>
      </c>
      <c r="C67" s="147"/>
      <c r="D67" s="147"/>
      <c r="E67" s="147"/>
      <c r="F67" s="147"/>
      <c r="G67" s="148"/>
      <c r="H67" s="149"/>
      <c r="I67" s="150"/>
      <c r="J67" s="151"/>
      <c r="K67" s="34"/>
    </row>
    <row r="68" spans="1:12" s="18" customFormat="1" ht="15" customHeight="1" x14ac:dyDescent="0.25">
      <c r="A68" s="35"/>
      <c r="B68" s="137" t="s">
        <v>71</v>
      </c>
      <c r="C68" s="138"/>
      <c r="D68" s="138"/>
      <c r="E68" s="138"/>
      <c r="F68" s="138"/>
      <c r="G68" s="139"/>
      <c r="H68" s="140"/>
      <c r="I68" s="141"/>
      <c r="J68" s="142"/>
      <c r="K68" s="36"/>
    </row>
    <row r="69" spans="1:12" s="18" customFormat="1" ht="15" customHeight="1" x14ac:dyDescent="0.25">
      <c r="A69" s="32">
        <v>7</v>
      </c>
      <c r="B69" s="143" t="s">
        <v>72</v>
      </c>
      <c r="C69" s="144"/>
      <c r="D69" s="144"/>
      <c r="E69" s="144"/>
      <c r="F69" s="144"/>
      <c r="G69" s="144"/>
      <c r="H69" s="144"/>
      <c r="I69" s="144"/>
      <c r="J69" s="144"/>
      <c r="K69" s="145"/>
    </row>
    <row r="70" spans="1:12" s="18" customFormat="1" ht="15" customHeight="1" x14ac:dyDescent="0.25">
      <c r="A70" s="33"/>
      <c r="B70" s="146" t="s">
        <v>73</v>
      </c>
      <c r="C70" s="147"/>
      <c r="D70" s="147"/>
      <c r="E70" s="147"/>
      <c r="F70" s="147"/>
      <c r="G70" s="148"/>
      <c r="H70" s="149" t="s">
        <v>49</v>
      </c>
      <c r="I70" s="150"/>
      <c r="J70" s="151"/>
      <c r="K70" s="34"/>
    </row>
    <row r="71" spans="1:12" s="18" customFormat="1" ht="15" customHeight="1" x14ac:dyDescent="0.25">
      <c r="A71" s="33"/>
      <c r="B71" s="146" t="s">
        <v>74</v>
      </c>
      <c r="C71" s="147"/>
      <c r="D71" s="147"/>
      <c r="E71" s="147"/>
      <c r="F71" s="147"/>
      <c r="G71" s="148"/>
      <c r="H71" s="149"/>
      <c r="I71" s="150"/>
      <c r="J71" s="151"/>
      <c r="K71" s="34"/>
    </row>
    <row r="72" spans="1:12" s="18" customFormat="1" ht="15" customHeight="1" x14ac:dyDescent="0.25">
      <c r="A72" s="35"/>
      <c r="B72" s="137" t="s">
        <v>75</v>
      </c>
      <c r="C72" s="138"/>
      <c r="D72" s="138"/>
      <c r="E72" s="138"/>
      <c r="F72" s="138"/>
      <c r="G72" s="139"/>
      <c r="H72" s="140"/>
      <c r="I72" s="141"/>
      <c r="J72" s="142"/>
      <c r="K72" s="36"/>
    </row>
    <row r="73" spans="1:12" s="18" customFormat="1" ht="15" customHeight="1" x14ac:dyDescent="0.25">
      <c r="A73" s="134" t="s">
        <v>110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</row>
    <row r="74" spans="1:12" s="18" customFormat="1" ht="15" customHeight="1" x14ac:dyDescent="0.25">
      <c r="A74" s="135" t="s">
        <v>134</v>
      </c>
      <c r="B74" s="136"/>
      <c r="C74" s="136"/>
      <c r="D74" s="136"/>
      <c r="E74" s="43"/>
      <c r="F74" s="43"/>
      <c r="G74" s="43"/>
      <c r="H74" s="43"/>
      <c r="I74" s="43"/>
      <c r="J74" s="43"/>
      <c r="K74" s="44"/>
    </row>
    <row r="75" spans="1:12" s="18" customFormat="1" ht="15" customHeight="1" x14ac:dyDescent="0.25">
      <c r="A75" s="134" t="s">
        <v>111</v>
      </c>
      <c r="B75" s="134"/>
      <c r="C75" s="134"/>
      <c r="D75" s="134"/>
      <c r="E75" s="134"/>
      <c r="F75" s="134"/>
      <c r="G75" s="134"/>
      <c r="H75" s="134"/>
      <c r="I75" s="134"/>
      <c r="J75" s="134"/>
      <c r="K75" s="134"/>
    </row>
    <row r="76" spans="1:12" s="18" customFormat="1" ht="15" customHeight="1" x14ac:dyDescent="0.25">
      <c r="A76" s="135" t="str">
        <f>VLOOKUP(A43&amp;A74,Kuadran!$C$9:$D$26,2,0)</f>
        <v>BAIK</v>
      </c>
      <c r="B76" s="136"/>
      <c r="C76" s="136"/>
      <c r="D76" s="136"/>
      <c r="E76" s="43"/>
      <c r="F76" s="43"/>
      <c r="G76" s="43"/>
      <c r="H76" s="43"/>
      <c r="I76" s="43"/>
      <c r="J76" s="43"/>
      <c r="K76" s="44"/>
    </row>
    <row r="78" spans="1:12" x14ac:dyDescent="0.25">
      <c r="H78" s="87" t="s">
        <v>76</v>
      </c>
      <c r="I78" s="87"/>
      <c r="J78" s="87"/>
      <c r="K78" s="87"/>
      <c r="L78" s="19"/>
    </row>
    <row r="79" spans="1:12" x14ac:dyDescent="0.25">
      <c r="A79" s="87"/>
      <c r="B79" s="87"/>
      <c r="C79" s="87"/>
      <c r="D79" s="87"/>
      <c r="E79" s="87"/>
      <c r="F79" s="87"/>
      <c r="G79" s="87"/>
      <c r="H79" s="87" t="s">
        <v>78</v>
      </c>
      <c r="I79" s="87"/>
      <c r="J79" s="87"/>
      <c r="K79" s="87"/>
      <c r="L79" s="20"/>
    </row>
    <row r="80" spans="1:12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20"/>
    </row>
    <row r="81" spans="1:12" x14ac:dyDescent="0.25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20"/>
    </row>
    <row r="82" spans="1:12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20"/>
    </row>
    <row r="83" spans="1:12" x14ac:dyDescent="0.25">
      <c r="A83" s="87"/>
      <c r="B83" s="87"/>
      <c r="C83" s="87"/>
      <c r="D83" s="87"/>
      <c r="E83" s="87"/>
      <c r="F83" s="87"/>
      <c r="G83" s="87"/>
      <c r="H83" s="87" t="str">
        <f>"("&amp;J8&amp;")"</f>
        <v>(NAMA PEJABAT PENILAI KINERJA)</v>
      </c>
      <c r="I83" s="87"/>
      <c r="J83" s="87"/>
      <c r="K83" s="87"/>
      <c r="L83" s="20"/>
    </row>
    <row r="84" spans="1:12" x14ac:dyDescent="0.25">
      <c r="A84" s="87"/>
      <c r="B84" s="87"/>
      <c r="C84" s="87"/>
      <c r="D84" s="87"/>
      <c r="E84" s="87"/>
      <c r="F84" s="87"/>
      <c r="G84" s="87"/>
      <c r="H84" s="87" t="str">
        <f>"("&amp;J9&amp;")"</f>
        <v>(NIP PEJABAT PENILAI KINERJA)</v>
      </c>
      <c r="I84" s="87"/>
      <c r="J84" s="87"/>
      <c r="K84" s="87"/>
      <c r="L84" s="20"/>
    </row>
    <row r="98" spans="11:11" x14ac:dyDescent="0.25">
      <c r="K98" s="15"/>
    </row>
    <row r="99" spans="11:11" x14ac:dyDescent="0.25">
      <c r="K99"/>
    </row>
    <row r="100" spans="11:11" x14ac:dyDescent="0.25">
      <c r="K100"/>
    </row>
  </sheetData>
  <mergeCells count="165">
    <mergeCell ref="A1:K1"/>
    <mergeCell ref="A2:K2"/>
    <mergeCell ref="A3:K3"/>
    <mergeCell ref="A5:K5"/>
    <mergeCell ref="A6:F6"/>
    <mergeCell ref="G6:H6"/>
    <mergeCell ref="B9:C9"/>
    <mergeCell ref="D9:F9"/>
    <mergeCell ref="H9:I9"/>
    <mergeCell ref="J9:K9"/>
    <mergeCell ref="B10:C10"/>
    <mergeCell ref="D10:F10"/>
    <mergeCell ref="H10:I10"/>
    <mergeCell ref="J10:K10"/>
    <mergeCell ref="B7:F7"/>
    <mergeCell ref="H7:K7"/>
    <mergeCell ref="B8:C8"/>
    <mergeCell ref="D8:F8"/>
    <mergeCell ref="H8:I8"/>
    <mergeCell ref="J8:K8"/>
    <mergeCell ref="A13:K13"/>
    <mergeCell ref="A14:K14"/>
    <mergeCell ref="A15:K15"/>
    <mergeCell ref="A16:K16"/>
    <mergeCell ref="A17:K17"/>
    <mergeCell ref="C18:D18"/>
    <mergeCell ref="F18:G18"/>
    <mergeCell ref="I18:J18"/>
    <mergeCell ref="B11:C11"/>
    <mergeCell ref="D11:F11"/>
    <mergeCell ref="H11:I11"/>
    <mergeCell ref="J11:K11"/>
    <mergeCell ref="B12:C12"/>
    <mergeCell ref="D12:F12"/>
    <mergeCell ref="H12:I12"/>
    <mergeCell ref="J12:K12"/>
    <mergeCell ref="A33:K33"/>
    <mergeCell ref="C19:D19"/>
    <mergeCell ref="F19:G19"/>
    <mergeCell ref="I19:J19"/>
    <mergeCell ref="A20:K20"/>
    <mergeCell ref="F21:G21"/>
    <mergeCell ref="I21:J21"/>
    <mergeCell ref="F22:G22"/>
    <mergeCell ref="I22:J22"/>
    <mergeCell ref="F23:G23"/>
    <mergeCell ref="I23:J23"/>
    <mergeCell ref="F24:G24"/>
    <mergeCell ref="I24:J24"/>
    <mergeCell ref="A21:A24"/>
    <mergeCell ref="B48:G48"/>
    <mergeCell ref="H48:J48"/>
    <mergeCell ref="B49:K49"/>
    <mergeCell ref="B50:G50"/>
    <mergeCell ref="H50:J50"/>
    <mergeCell ref="B51:G51"/>
    <mergeCell ref="H51:J51"/>
    <mergeCell ref="A44:J44"/>
    <mergeCell ref="B45:K45"/>
    <mergeCell ref="B46:G46"/>
    <mergeCell ref="H46:J46"/>
    <mergeCell ref="B47:G47"/>
    <mergeCell ref="H47:J47"/>
    <mergeCell ref="B56:G56"/>
    <mergeCell ref="H56:J56"/>
    <mergeCell ref="B57:K57"/>
    <mergeCell ref="B58:G58"/>
    <mergeCell ref="H58:J58"/>
    <mergeCell ref="B59:G59"/>
    <mergeCell ref="H59:J59"/>
    <mergeCell ref="B52:G52"/>
    <mergeCell ref="H52:J52"/>
    <mergeCell ref="B53:K53"/>
    <mergeCell ref="B54:G54"/>
    <mergeCell ref="H54:J54"/>
    <mergeCell ref="B55:G55"/>
    <mergeCell ref="H55:J55"/>
    <mergeCell ref="B67:G67"/>
    <mergeCell ref="H67:J67"/>
    <mergeCell ref="B60:G60"/>
    <mergeCell ref="H60:J60"/>
    <mergeCell ref="B61:K61"/>
    <mergeCell ref="B62:G62"/>
    <mergeCell ref="H62:J62"/>
    <mergeCell ref="B63:G63"/>
    <mergeCell ref="H63:J63"/>
    <mergeCell ref="A84:G84"/>
    <mergeCell ref="H84:K84"/>
    <mergeCell ref="H78:K78"/>
    <mergeCell ref="A79:G79"/>
    <mergeCell ref="H79:K79"/>
    <mergeCell ref="A80:G80"/>
    <mergeCell ref="H80:K80"/>
    <mergeCell ref="A81:G81"/>
    <mergeCell ref="H81:K81"/>
    <mergeCell ref="A42:K42"/>
    <mergeCell ref="A43:D43"/>
    <mergeCell ref="A73:K73"/>
    <mergeCell ref="A74:D74"/>
    <mergeCell ref="A75:K75"/>
    <mergeCell ref="A76:D76"/>
    <mergeCell ref="A82:G82"/>
    <mergeCell ref="H82:K82"/>
    <mergeCell ref="A83:G83"/>
    <mergeCell ref="H83:K83"/>
    <mergeCell ref="B72:G72"/>
    <mergeCell ref="H72:J72"/>
    <mergeCell ref="B68:G68"/>
    <mergeCell ref="H68:J68"/>
    <mergeCell ref="B69:K69"/>
    <mergeCell ref="B70:G70"/>
    <mergeCell ref="H70:J70"/>
    <mergeCell ref="B71:G71"/>
    <mergeCell ref="H71:J71"/>
    <mergeCell ref="B64:G64"/>
    <mergeCell ref="H64:J64"/>
    <mergeCell ref="B65:K65"/>
    <mergeCell ref="B66:G66"/>
    <mergeCell ref="H66:J66"/>
    <mergeCell ref="B21:B24"/>
    <mergeCell ref="C21:D24"/>
    <mergeCell ref="A25:A28"/>
    <mergeCell ref="B25:B28"/>
    <mergeCell ref="C25:D28"/>
    <mergeCell ref="F26:G26"/>
    <mergeCell ref="I26:J26"/>
    <mergeCell ref="F27:G27"/>
    <mergeCell ref="I27:J27"/>
    <mergeCell ref="F28:G28"/>
    <mergeCell ref="I28:J28"/>
    <mergeCell ref="F25:G25"/>
    <mergeCell ref="I25:J25"/>
    <mergeCell ref="A29:A32"/>
    <mergeCell ref="B29:B32"/>
    <mergeCell ref="C29:D32"/>
    <mergeCell ref="F29:G29"/>
    <mergeCell ref="I29:J29"/>
    <mergeCell ref="F30:G30"/>
    <mergeCell ref="I30:J30"/>
    <mergeCell ref="F31:G31"/>
    <mergeCell ref="I31:J31"/>
    <mergeCell ref="F32:G32"/>
    <mergeCell ref="I32:J32"/>
    <mergeCell ref="A34:A37"/>
    <mergeCell ref="B34:B37"/>
    <mergeCell ref="C34:D37"/>
    <mergeCell ref="F34:G34"/>
    <mergeCell ref="I34:J34"/>
    <mergeCell ref="F35:G35"/>
    <mergeCell ref="I35:J35"/>
    <mergeCell ref="F36:G36"/>
    <mergeCell ref="I36:J36"/>
    <mergeCell ref="F37:G37"/>
    <mergeCell ref="I37:J37"/>
    <mergeCell ref="A38:A41"/>
    <mergeCell ref="B38:B41"/>
    <mergeCell ref="C38:D41"/>
    <mergeCell ref="F38:G38"/>
    <mergeCell ref="I38:J38"/>
    <mergeCell ref="F39:G39"/>
    <mergeCell ref="I39:J39"/>
    <mergeCell ref="F40:G40"/>
    <mergeCell ref="I40:J40"/>
    <mergeCell ref="F41:G41"/>
    <mergeCell ref="I41:J41"/>
  </mergeCells>
  <dataValidations count="2">
    <dataValidation type="list" allowBlank="1" showInputMessage="1" showErrorMessage="1" sqref="A43:D43 A74:D74">
      <formula1>"DI ATAS EKSPEKTASI,SESUAI EKSPEKTASI,DI BAWAH EKSPEKTASI,DI ATAS EKSPEKTASI/ SESUAI EKSPEKTASI/ DIBAWAH EKSPEKTASI**"</formula1>
    </dataValidation>
    <dataValidation type="list" allowBlank="1" showInputMessage="1" showErrorMessage="1" sqref="A14:K14">
      <formula1>"ISTIMEWA,  BAIK,  BUTUH PERBAIKAN,  KURANG/MISSCONDUCT,  SANGAT KURANG, ISTIMEWA/ BAIK/ BUTUH PERBAIKAN/ KURANG/ SANGAT KURANG"</formula1>
    </dataValidation>
  </dataValidations>
  <hyperlinks>
    <hyperlink ref="N1" location="MENU!A1" display="MENU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E20" sqref="E20"/>
    </sheetView>
  </sheetViews>
  <sheetFormatPr defaultRowHeight="15" x14ac:dyDescent="0.25"/>
  <cols>
    <col min="1" max="1" width="3.7109375" style="37" customWidth="1"/>
    <col min="2" max="2" width="34.5703125" bestFit="1" customWidth="1"/>
    <col min="3" max="3" width="3.7109375" style="37" customWidth="1"/>
    <col min="4" max="4" width="64.42578125" bestFit="1" customWidth="1"/>
  </cols>
  <sheetData>
    <row r="1" spans="1:8" x14ac:dyDescent="0.25">
      <c r="H1" s="1" t="s">
        <v>1</v>
      </c>
    </row>
    <row r="9" spans="1:8" x14ac:dyDescent="0.25">
      <c r="A9" s="87" t="s">
        <v>112</v>
      </c>
      <c r="B9" s="87"/>
      <c r="C9" s="87"/>
      <c r="D9" s="87"/>
    </row>
    <row r="10" spans="1:8" x14ac:dyDescent="0.25">
      <c r="A10" s="20"/>
      <c r="B10" s="19"/>
      <c r="C10" s="20"/>
      <c r="D10" s="19"/>
    </row>
    <row r="11" spans="1:8" x14ac:dyDescent="0.25">
      <c r="A11" s="171" t="str">
        <f>'Evaluasi Kinerja Kuanti JAJF'!A5:K5</f>
        <v>PERIODE: TRIWULAN I/II/III/IV-AKHIR*</v>
      </c>
      <c r="B11" s="171"/>
      <c r="C11" s="171"/>
      <c r="D11" s="171"/>
    </row>
    <row r="12" spans="1:8" x14ac:dyDescent="0.25">
      <c r="A12" s="178" t="str">
        <f>'SKP JAJF (Kuantitatif)'!A5:D5</f>
        <v>(NAMA INSTANSI)</v>
      </c>
      <c r="B12" s="178"/>
      <c r="C12" s="131" t="s">
        <v>80</v>
      </c>
      <c r="D12" s="131"/>
    </row>
    <row r="13" spans="1:8" x14ac:dyDescent="0.25">
      <c r="A13" s="179"/>
      <c r="B13" s="179"/>
      <c r="C13" s="131" t="str">
        <f>'SKP JAJF (Kuantitatif)'!G5</f>
        <v>…... JANUARI SD ….... DESEMBER TAHUN 20XX</v>
      </c>
      <c r="D13" s="131"/>
    </row>
    <row r="14" spans="1:8" x14ac:dyDescent="0.25">
      <c r="A14" s="38" t="s">
        <v>113</v>
      </c>
      <c r="B14" s="112" t="s">
        <v>6</v>
      </c>
      <c r="C14" s="112"/>
      <c r="D14" s="112"/>
    </row>
    <row r="15" spans="1:8" x14ac:dyDescent="0.25">
      <c r="A15" s="39"/>
      <c r="B15" s="67" t="s">
        <v>8</v>
      </c>
      <c r="C15" s="68" t="s">
        <v>114</v>
      </c>
      <c r="D15" s="67" t="str">
        <f>'SKP JAJF (Kuantitatif)'!C7</f>
        <v>NAMA PEGAWAI YANG DINILAI</v>
      </c>
    </row>
    <row r="16" spans="1:8" x14ac:dyDescent="0.25">
      <c r="A16" s="39"/>
      <c r="B16" s="67" t="s">
        <v>11</v>
      </c>
      <c r="C16" s="68" t="s">
        <v>114</v>
      </c>
      <c r="D16" s="67" t="str">
        <f>'SKP JAJF (Kuantitatif)'!C8</f>
        <v>NIP PEGAWAI YANG DINILAI</v>
      </c>
    </row>
    <row r="17" spans="1:4" x14ac:dyDescent="0.25">
      <c r="A17" s="39"/>
      <c r="B17" s="67" t="s">
        <v>14</v>
      </c>
      <c r="C17" s="68" t="s">
        <v>114</v>
      </c>
      <c r="D17" s="67" t="str">
        <f>'SKP JAJF (Kuantitatif)'!C9</f>
        <v>PANGKAT/GOL. RUANG PEGAWAI YANG DINILAI</v>
      </c>
    </row>
    <row r="18" spans="1:4" x14ac:dyDescent="0.25">
      <c r="A18" s="39"/>
      <c r="B18" s="67" t="s">
        <v>17</v>
      </c>
      <c r="C18" s="68" t="s">
        <v>114</v>
      </c>
      <c r="D18" s="67" t="str">
        <f>'SKP JAJF (Kuantitatif)'!C10</f>
        <v>JABATAN PEGAWAI YANG DINILAI</v>
      </c>
    </row>
    <row r="19" spans="1:4" x14ac:dyDescent="0.25">
      <c r="A19" s="39"/>
      <c r="B19" s="67" t="s">
        <v>20</v>
      </c>
      <c r="C19" s="68" t="s">
        <v>114</v>
      </c>
      <c r="D19" s="67" t="str">
        <f>'SKP JAJF (Kuantitatif)'!C11</f>
        <v>UNIT KERJA PEGAWAI YANG DINILAI</v>
      </c>
    </row>
    <row r="20" spans="1:4" x14ac:dyDescent="0.25">
      <c r="A20" s="38" t="s">
        <v>115</v>
      </c>
      <c r="B20" s="174" t="s">
        <v>7</v>
      </c>
      <c r="C20" s="174"/>
      <c r="D20" s="174"/>
    </row>
    <row r="21" spans="1:4" x14ac:dyDescent="0.25">
      <c r="A21" s="39"/>
      <c r="B21" s="67" t="s">
        <v>8</v>
      </c>
      <c r="C21" s="68" t="s">
        <v>114</v>
      </c>
      <c r="D21" s="67" t="str">
        <f>'SKP JAJF (Kuantitatif)'!H7</f>
        <v>NAMA PEJABAT PENILAI KINERJA</v>
      </c>
    </row>
    <row r="22" spans="1:4" x14ac:dyDescent="0.25">
      <c r="A22" s="39"/>
      <c r="B22" s="67" t="s">
        <v>11</v>
      </c>
      <c r="C22" s="68" t="s">
        <v>114</v>
      </c>
      <c r="D22" s="67" t="str">
        <f>'SKP JAJF (Kuantitatif)'!H8</f>
        <v>NIP PEJABAT PENILAI KINERJA</v>
      </c>
    </row>
    <row r="23" spans="1:4" x14ac:dyDescent="0.25">
      <c r="A23" s="39"/>
      <c r="B23" s="67" t="s">
        <v>14</v>
      </c>
      <c r="C23" s="68" t="s">
        <v>114</v>
      </c>
      <c r="D23" s="67" t="str">
        <f>'SKP JAJF (Kuantitatif)'!H9</f>
        <v>PANGKAT/GOL. RUANG PEJABAT PENILAI KINERJA</v>
      </c>
    </row>
    <row r="24" spans="1:4" x14ac:dyDescent="0.25">
      <c r="A24" s="39"/>
      <c r="B24" s="67" t="s">
        <v>17</v>
      </c>
      <c r="C24" s="68" t="s">
        <v>114</v>
      </c>
      <c r="D24" s="67" t="str">
        <f>'SKP JAJF (Kuantitatif)'!H10</f>
        <v>JABATAN PEJABAT PENILAI KINERJA</v>
      </c>
    </row>
    <row r="25" spans="1:4" x14ac:dyDescent="0.25">
      <c r="A25" s="39"/>
      <c r="B25" s="67" t="s">
        <v>20</v>
      </c>
      <c r="C25" s="68" t="s">
        <v>114</v>
      </c>
      <c r="D25" s="67" t="str">
        <f>'SKP JAJF (Kuantitatif)'!H11</f>
        <v>UNIT KERJA PEJABAT PENILAI KINERJA</v>
      </c>
    </row>
    <row r="26" spans="1:4" x14ac:dyDescent="0.25">
      <c r="A26" s="38" t="s">
        <v>116</v>
      </c>
      <c r="B26" s="174" t="s">
        <v>117</v>
      </c>
      <c r="C26" s="174"/>
      <c r="D26" s="174"/>
    </row>
    <row r="27" spans="1:4" x14ac:dyDescent="0.25">
      <c r="A27" s="39"/>
      <c r="B27" s="67" t="s">
        <v>8</v>
      </c>
      <c r="C27" s="68" t="s">
        <v>114</v>
      </c>
      <c r="D27" s="67" t="s">
        <v>118</v>
      </c>
    </row>
    <row r="28" spans="1:4" x14ac:dyDescent="0.25">
      <c r="A28" s="39"/>
      <c r="B28" s="67" t="s">
        <v>11</v>
      </c>
      <c r="C28" s="68" t="s">
        <v>114</v>
      </c>
      <c r="D28" s="67" t="s">
        <v>119</v>
      </c>
    </row>
    <row r="29" spans="1:4" x14ac:dyDescent="0.25">
      <c r="A29" s="39"/>
      <c r="B29" s="67" t="s">
        <v>14</v>
      </c>
      <c r="C29" s="68" t="s">
        <v>114</v>
      </c>
      <c r="D29" s="67" t="s">
        <v>120</v>
      </c>
    </row>
    <row r="30" spans="1:4" x14ac:dyDescent="0.25">
      <c r="A30" s="39"/>
      <c r="B30" s="67" t="s">
        <v>17</v>
      </c>
      <c r="C30" s="68" t="s">
        <v>114</v>
      </c>
      <c r="D30" s="67" t="s">
        <v>121</v>
      </c>
    </row>
    <row r="31" spans="1:4" x14ac:dyDescent="0.25">
      <c r="A31" s="39"/>
      <c r="B31" s="67" t="s">
        <v>20</v>
      </c>
      <c r="C31" s="68" t="s">
        <v>114</v>
      </c>
      <c r="D31" s="67" t="s">
        <v>122</v>
      </c>
    </row>
    <row r="32" spans="1:4" x14ac:dyDescent="0.25">
      <c r="A32" s="38" t="s">
        <v>123</v>
      </c>
      <c r="B32" s="112" t="s">
        <v>124</v>
      </c>
      <c r="C32" s="112"/>
      <c r="D32" s="112"/>
    </row>
    <row r="33" spans="1:4" x14ac:dyDescent="0.25">
      <c r="A33" s="39"/>
      <c r="B33" s="8" t="s">
        <v>125</v>
      </c>
      <c r="C33" s="40" t="s">
        <v>114</v>
      </c>
      <c r="D33" s="8" t="str">
        <f>'Evaluasi Kinerja Kuanti JAJF'!A14</f>
        <v>BAIK</v>
      </c>
    </row>
    <row r="34" spans="1:4" x14ac:dyDescent="0.25">
      <c r="A34" s="39"/>
      <c r="B34" s="8" t="s">
        <v>126</v>
      </c>
      <c r="C34" s="40" t="s">
        <v>114</v>
      </c>
      <c r="D34" s="8" t="str">
        <f>'Evaluasi Kinerja Kuanti JAJF'!A76</f>
        <v>BAIK</v>
      </c>
    </row>
    <row r="35" spans="1:4" x14ac:dyDescent="0.25">
      <c r="A35" s="38" t="s">
        <v>127</v>
      </c>
      <c r="B35" s="112" t="s">
        <v>128</v>
      </c>
      <c r="C35" s="112"/>
      <c r="D35" s="112"/>
    </row>
    <row r="36" spans="1:4" x14ac:dyDescent="0.25">
      <c r="A36" s="41"/>
      <c r="B36" s="175"/>
      <c r="C36" s="176"/>
      <c r="D36" s="177"/>
    </row>
    <row r="38" spans="1:4" s="22" customFormat="1" x14ac:dyDescent="0.25">
      <c r="B38" s="22" t="s">
        <v>129</v>
      </c>
      <c r="D38" s="22" t="s">
        <v>129</v>
      </c>
    </row>
    <row r="39" spans="1:4" s="22" customFormat="1" x14ac:dyDescent="0.25">
      <c r="B39" s="22" t="s">
        <v>130</v>
      </c>
      <c r="D39" s="22" t="s">
        <v>131</v>
      </c>
    </row>
    <row r="40" spans="1:4" s="22" customFormat="1" x14ac:dyDescent="0.25"/>
    <row r="41" spans="1:4" s="22" customFormat="1" x14ac:dyDescent="0.25"/>
    <row r="42" spans="1:4" s="22" customFormat="1" x14ac:dyDescent="0.25"/>
    <row r="43" spans="1:4" s="22" customFormat="1" x14ac:dyDescent="0.25">
      <c r="A43" s="173" t="str">
        <f>"("&amp;D15&amp;")"</f>
        <v>(NAMA PEGAWAI YANG DINILAI)</v>
      </c>
      <c r="B43" s="173"/>
      <c r="C43" s="173"/>
      <c r="D43" s="22" t="str">
        <f>"("&amp;D21&amp;")"</f>
        <v>(NAMA PEJABAT PENILAI KINERJA)</v>
      </c>
    </row>
    <row r="44" spans="1:4" s="22" customFormat="1" x14ac:dyDescent="0.25">
      <c r="A44" s="173" t="str">
        <f>"("&amp;D16&amp;")"</f>
        <v>(NIP PEGAWAI YANG DINILAI)</v>
      </c>
      <c r="B44" s="173"/>
      <c r="C44" s="173"/>
      <c r="D44" s="22" t="str">
        <f>"("&amp;D22&amp;")"</f>
        <v>(NIP PEJABAT PENILAI KINERJA)</v>
      </c>
    </row>
  </sheetData>
  <mergeCells count="13">
    <mergeCell ref="B14:D14"/>
    <mergeCell ref="A9:D9"/>
    <mergeCell ref="A11:D11"/>
    <mergeCell ref="A12:B13"/>
    <mergeCell ref="C12:D12"/>
    <mergeCell ref="C13:D13"/>
    <mergeCell ref="A44:C44"/>
    <mergeCell ref="B20:D20"/>
    <mergeCell ref="B26:D26"/>
    <mergeCell ref="B32:D32"/>
    <mergeCell ref="B35:D35"/>
    <mergeCell ref="B36:D36"/>
    <mergeCell ref="A43:C43"/>
  </mergeCells>
  <hyperlinks>
    <hyperlink ref="H1" location="MENU!A1" display="MENU"/>
  </hyperlinks>
  <pageMargins left="0.7" right="0.7" top="0.75" bottom="0.75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showGridLines="0" topLeftCell="A4" workbookViewId="0">
      <selection activeCell="H18" sqref="H18"/>
    </sheetView>
  </sheetViews>
  <sheetFormatPr defaultRowHeight="15" x14ac:dyDescent="0.25"/>
  <cols>
    <col min="1" max="2" width="19.140625" bestFit="1" customWidth="1"/>
    <col min="3" max="3" width="37.5703125" bestFit="1" customWidth="1"/>
    <col min="4" max="4" width="23.85546875" bestFit="1" customWidth="1"/>
    <col min="5" max="5" width="10.85546875" style="55" customWidth="1"/>
    <col min="6" max="8" width="15.7109375" customWidth="1"/>
    <col min="9" max="9" width="11.28515625" customWidth="1"/>
  </cols>
  <sheetData>
    <row r="2" spans="1:9" x14ac:dyDescent="0.25">
      <c r="E2" s="180" t="s">
        <v>23</v>
      </c>
      <c r="F2" s="180"/>
    </row>
    <row r="3" spans="1:9" ht="82.5" customHeight="1" x14ac:dyDescent="0.25">
      <c r="E3" s="45" t="s">
        <v>135</v>
      </c>
      <c r="F3" s="46" t="str">
        <f>D15</f>
        <v>KURANG/MISS CONDUCT</v>
      </c>
      <c r="G3" s="47" t="str">
        <f>D12</f>
        <v>BAIK</v>
      </c>
      <c r="H3" s="48" t="str">
        <f>D9</f>
        <v>SANGAT BAIK</v>
      </c>
    </row>
    <row r="4" spans="1:9" ht="82.5" customHeight="1" x14ac:dyDescent="0.25">
      <c r="E4" s="45" t="s">
        <v>136</v>
      </c>
      <c r="F4" s="49" t="str">
        <f>D16</f>
        <v>KURANG/MISS CONDUCT</v>
      </c>
      <c r="G4" s="50" t="str">
        <f>D13</f>
        <v>BAIK</v>
      </c>
      <c r="H4" s="51" t="str">
        <f>D10</f>
        <v>BAIK</v>
      </c>
    </row>
    <row r="5" spans="1:9" ht="82.5" customHeight="1" thickBot="1" x14ac:dyDescent="0.3">
      <c r="E5" s="45" t="s">
        <v>137</v>
      </c>
      <c r="F5" s="52" t="str">
        <f>D17</f>
        <v>SANGAT KURANG</v>
      </c>
      <c r="G5" s="53" t="str">
        <f>D14</f>
        <v>BUTUH PERBAIKAN</v>
      </c>
      <c r="H5" s="54" t="str">
        <f>D11</f>
        <v>BUTUH PERBAIKAN</v>
      </c>
      <c r="I5" s="181" t="s">
        <v>46</v>
      </c>
    </row>
    <row r="6" spans="1:9" ht="30.75" thickTop="1" x14ac:dyDescent="0.25">
      <c r="E6" s="45"/>
      <c r="F6" s="15" t="s">
        <v>137</v>
      </c>
      <c r="G6" s="15" t="s">
        <v>136</v>
      </c>
      <c r="H6" s="15" t="s">
        <v>135</v>
      </c>
      <c r="I6" s="181"/>
    </row>
    <row r="7" spans="1:9" x14ac:dyDescent="0.25">
      <c r="H7" s="56"/>
    </row>
    <row r="8" spans="1:9" x14ac:dyDescent="0.25">
      <c r="A8" s="57" t="s">
        <v>138</v>
      </c>
      <c r="B8" s="57" t="s">
        <v>139</v>
      </c>
      <c r="C8" s="57"/>
      <c r="D8" s="57" t="s">
        <v>140</v>
      </c>
    </row>
    <row r="9" spans="1:9" x14ac:dyDescent="0.25">
      <c r="A9" s="24" t="s">
        <v>135</v>
      </c>
      <c r="B9" s="24" t="s">
        <v>135</v>
      </c>
      <c r="C9" s="24" t="str">
        <f>A9&amp;B9</f>
        <v>Di Atas EkspektasiDi Atas Ekspektasi</v>
      </c>
      <c r="D9" s="24" t="s">
        <v>141</v>
      </c>
    </row>
    <row r="10" spans="1:9" x14ac:dyDescent="0.25">
      <c r="A10" s="24" t="s">
        <v>136</v>
      </c>
      <c r="B10" s="24" t="s">
        <v>135</v>
      </c>
      <c r="C10" s="24" t="str">
        <f t="shared" ref="C10:C26" si="0">A10&amp;B10</f>
        <v>Sesuai EkspektasiDi Atas Ekspektasi</v>
      </c>
      <c r="D10" s="24" t="s">
        <v>142</v>
      </c>
    </row>
    <row r="11" spans="1:9" x14ac:dyDescent="0.25">
      <c r="A11" s="24" t="s">
        <v>137</v>
      </c>
      <c r="B11" s="24" t="s">
        <v>135</v>
      </c>
      <c r="C11" s="24" t="str">
        <f t="shared" si="0"/>
        <v>Di Bawah EkspektasiDi Atas Ekspektasi</v>
      </c>
      <c r="D11" s="24" t="s">
        <v>143</v>
      </c>
    </row>
    <row r="12" spans="1:9" x14ac:dyDescent="0.25">
      <c r="A12" s="24" t="s">
        <v>135</v>
      </c>
      <c r="B12" s="24" t="s">
        <v>136</v>
      </c>
      <c r="C12" s="24" t="str">
        <f t="shared" si="0"/>
        <v>Di Atas EkspektasiSesuai Ekspektasi</v>
      </c>
      <c r="D12" s="24" t="s">
        <v>142</v>
      </c>
    </row>
    <row r="13" spans="1:9" x14ac:dyDescent="0.25">
      <c r="A13" s="24" t="s">
        <v>136</v>
      </c>
      <c r="B13" s="24" t="s">
        <v>136</v>
      </c>
      <c r="C13" s="24" t="str">
        <f t="shared" si="0"/>
        <v>Sesuai EkspektasiSesuai Ekspektasi</v>
      </c>
      <c r="D13" s="24" t="s">
        <v>142</v>
      </c>
    </row>
    <row r="14" spans="1:9" x14ac:dyDescent="0.25">
      <c r="A14" s="24" t="s">
        <v>137</v>
      </c>
      <c r="B14" s="24" t="s">
        <v>136</v>
      </c>
      <c r="C14" s="24" t="str">
        <f t="shared" si="0"/>
        <v>Di Bawah EkspektasiSesuai Ekspektasi</v>
      </c>
      <c r="D14" s="24" t="s">
        <v>143</v>
      </c>
    </row>
    <row r="15" spans="1:9" x14ac:dyDescent="0.25">
      <c r="A15" s="24" t="s">
        <v>135</v>
      </c>
      <c r="B15" s="24" t="s">
        <v>137</v>
      </c>
      <c r="C15" s="24" t="str">
        <f t="shared" si="0"/>
        <v>Di Atas EkspektasiDi Bawah Ekspektasi</v>
      </c>
      <c r="D15" s="24" t="s">
        <v>144</v>
      </c>
    </row>
    <row r="16" spans="1:9" x14ac:dyDescent="0.25">
      <c r="A16" s="24" t="s">
        <v>136</v>
      </c>
      <c r="B16" s="24" t="s">
        <v>137</v>
      </c>
      <c r="C16" s="24" t="str">
        <f t="shared" si="0"/>
        <v>Sesuai EkspektasiDi Bawah Ekspektasi</v>
      </c>
      <c r="D16" s="24" t="s">
        <v>144</v>
      </c>
    </row>
    <row r="17" spans="1:4" x14ac:dyDescent="0.25">
      <c r="A17" s="24" t="s">
        <v>137</v>
      </c>
      <c r="B17" s="24" t="s">
        <v>137</v>
      </c>
      <c r="C17" s="24" t="str">
        <f t="shared" si="0"/>
        <v>Di Bawah EkspektasiDi Bawah Ekspektasi</v>
      </c>
      <c r="D17" s="24" t="s">
        <v>145</v>
      </c>
    </row>
    <row r="18" spans="1:4" x14ac:dyDescent="0.25">
      <c r="A18" s="24" t="s">
        <v>135</v>
      </c>
      <c r="B18" s="24" t="s">
        <v>135</v>
      </c>
      <c r="C18" s="24" t="str">
        <f t="shared" si="0"/>
        <v>Di Atas EkspektasiDi Atas Ekspektasi</v>
      </c>
      <c r="D18" s="24" t="s">
        <v>141</v>
      </c>
    </row>
    <row r="19" spans="1:4" x14ac:dyDescent="0.25">
      <c r="A19" s="24" t="s">
        <v>135</v>
      </c>
      <c r="B19" s="24" t="s">
        <v>136</v>
      </c>
      <c r="C19" s="24" t="str">
        <f t="shared" si="0"/>
        <v>Di Atas EkspektasiSesuai Ekspektasi</v>
      </c>
      <c r="D19" s="24" t="s">
        <v>142</v>
      </c>
    </row>
    <row r="20" spans="1:4" x14ac:dyDescent="0.25">
      <c r="A20" s="24" t="s">
        <v>135</v>
      </c>
      <c r="B20" s="24" t="s">
        <v>137</v>
      </c>
      <c r="C20" s="24" t="str">
        <f t="shared" si="0"/>
        <v>Di Atas EkspektasiDi Bawah Ekspektasi</v>
      </c>
      <c r="D20" s="24" t="s">
        <v>144</v>
      </c>
    </row>
    <row r="21" spans="1:4" x14ac:dyDescent="0.25">
      <c r="A21" s="24" t="s">
        <v>136</v>
      </c>
      <c r="B21" s="24" t="s">
        <v>135</v>
      </c>
      <c r="C21" s="24" t="str">
        <f t="shared" si="0"/>
        <v>Sesuai EkspektasiDi Atas Ekspektasi</v>
      </c>
      <c r="D21" s="24" t="s">
        <v>142</v>
      </c>
    </row>
    <row r="22" spans="1:4" x14ac:dyDescent="0.25">
      <c r="A22" s="24" t="s">
        <v>136</v>
      </c>
      <c r="B22" s="24" t="s">
        <v>136</v>
      </c>
      <c r="C22" s="24" t="str">
        <f t="shared" si="0"/>
        <v>Sesuai EkspektasiSesuai Ekspektasi</v>
      </c>
      <c r="D22" s="24" t="s">
        <v>142</v>
      </c>
    </row>
    <row r="23" spans="1:4" x14ac:dyDescent="0.25">
      <c r="A23" s="24" t="s">
        <v>136</v>
      </c>
      <c r="B23" s="24" t="s">
        <v>137</v>
      </c>
      <c r="C23" s="24" t="str">
        <f t="shared" si="0"/>
        <v>Sesuai EkspektasiDi Bawah Ekspektasi</v>
      </c>
      <c r="D23" s="24" t="s">
        <v>146</v>
      </c>
    </row>
    <row r="24" spans="1:4" x14ac:dyDescent="0.25">
      <c r="A24" s="24" t="s">
        <v>137</v>
      </c>
      <c r="B24" s="24" t="s">
        <v>135</v>
      </c>
      <c r="C24" s="24" t="str">
        <f t="shared" si="0"/>
        <v>Di Bawah EkspektasiDi Atas Ekspektasi</v>
      </c>
      <c r="D24" s="24" t="s">
        <v>143</v>
      </c>
    </row>
    <row r="25" spans="1:4" x14ac:dyDescent="0.25">
      <c r="A25" s="24" t="s">
        <v>137</v>
      </c>
      <c r="B25" s="24" t="s">
        <v>136</v>
      </c>
      <c r="C25" s="24" t="str">
        <f t="shared" si="0"/>
        <v>Di Bawah EkspektasiSesuai Ekspektasi</v>
      </c>
      <c r="D25" s="24" t="s">
        <v>143</v>
      </c>
    </row>
    <row r="26" spans="1:4" x14ac:dyDescent="0.25">
      <c r="A26" s="24" t="s">
        <v>137</v>
      </c>
      <c r="B26" s="24" t="s">
        <v>137</v>
      </c>
      <c r="C26" s="24" t="str">
        <f t="shared" si="0"/>
        <v>Di Bawah EkspektasiDi Bawah Ekspektasi</v>
      </c>
      <c r="D26" s="24" t="s">
        <v>145</v>
      </c>
    </row>
  </sheetData>
  <mergeCells count="2">
    <mergeCell ref="E2:F2"/>
    <mergeCell ref="I5:I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D1" workbookViewId="0">
      <selection activeCell="I22" sqref="I22"/>
    </sheetView>
  </sheetViews>
  <sheetFormatPr defaultRowHeight="15" x14ac:dyDescent="0.25"/>
  <cols>
    <col min="1" max="1" width="18.7109375" bestFit="1" customWidth="1"/>
    <col min="2" max="2" width="13.85546875" bestFit="1" customWidth="1"/>
    <col min="4" max="4" width="18.7109375" bestFit="1" customWidth="1"/>
    <col min="5" max="5" width="18.7109375" customWidth="1"/>
    <col min="6" max="6" width="13.85546875" bestFit="1" customWidth="1"/>
    <col min="7" max="7" width="17" customWidth="1"/>
    <col min="8" max="8" width="18.7109375" bestFit="1" customWidth="1"/>
    <col min="9" max="9" width="13.85546875" bestFit="1" customWidth="1"/>
    <col min="11" max="11" width="18.7109375" bestFit="1" customWidth="1"/>
    <col min="12" max="12" width="13.85546875" bestFit="1" customWidth="1"/>
    <col min="14" max="14" width="18.7109375" bestFit="1" customWidth="1"/>
    <col min="15" max="15" width="13.85546875" bestFit="1" customWidth="1"/>
  </cols>
  <sheetData>
    <row r="1" spans="1:15" x14ac:dyDescent="0.25">
      <c r="A1" s="182" t="s">
        <v>93</v>
      </c>
      <c r="B1" s="182"/>
      <c r="D1" s="182" t="s">
        <v>94</v>
      </c>
      <c r="E1" s="182"/>
      <c r="F1" s="182"/>
      <c r="H1" s="182" t="s">
        <v>95</v>
      </c>
      <c r="I1" s="182"/>
      <c r="K1" s="182" t="s">
        <v>96</v>
      </c>
      <c r="L1" s="182"/>
      <c r="N1" s="182" t="s">
        <v>97</v>
      </c>
      <c r="O1" s="182"/>
    </row>
    <row r="2" spans="1:15" x14ac:dyDescent="0.25">
      <c r="A2" s="23" t="s">
        <v>98</v>
      </c>
      <c r="B2" s="23" t="s">
        <v>99</v>
      </c>
      <c r="D2" s="23" t="s">
        <v>98</v>
      </c>
      <c r="E2" s="23" t="s">
        <v>192</v>
      </c>
      <c r="F2" s="23" t="s">
        <v>99</v>
      </c>
      <c r="H2" s="23" t="s">
        <v>98</v>
      </c>
      <c r="I2" s="23" t="s">
        <v>99</v>
      </c>
      <c r="K2" s="23" t="s">
        <v>98</v>
      </c>
      <c r="L2" s="23" t="s">
        <v>99</v>
      </c>
      <c r="N2" s="23" t="s">
        <v>98</v>
      </c>
      <c r="O2" s="23" t="s">
        <v>99</v>
      </c>
    </row>
    <row r="3" spans="1:15" ht="30" x14ac:dyDescent="0.25">
      <c r="A3" s="24" t="s">
        <v>97</v>
      </c>
      <c r="B3" s="25">
        <v>0</v>
      </c>
      <c r="C3" s="26"/>
      <c r="D3" s="66" t="s">
        <v>149</v>
      </c>
      <c r="E3" s="63">
        <v>1</v>
      </c>
      <c r="F3" s="63">
        <v>2</v>
      </c>
      <c r="H3" s="66" t="s">
        <v>149</v>
      </c>
      <c r="I3" s="25">
        <v>3</v>
      </c>
      <c r="K3" s="66" t="s">
        <v>149</v>
      </c>
      <c r="L3" s="25">
        <v>2</v>
      </c>
      <c r="N3" s="66" t="s">
        <v>149</v>
      </c>
      <c r="O3" s="25">
        <v>13</v>
      </c>
    </row>
    <row r="4" spans="1:15" ht="30" x14ac:dyDescent="0.25">
      <c r="A4" s="24" t="s">
        <v>96</v>
      </c>
      <c r="B4" s="25">
        <v>1</v>
      </c>
      <c r="C4" s="26"/>
      <c r="D4" s="66" t="s">
        <v>150</v>
      </c>
      <c r="E4" s="63">
        <v>4</v>
      </c>
      <c r="F4" s="63">
        <v>3</v>
      </c>
      <c r="H4" s="66" t="s">
        <v>150</v>
      </c>
      <c r="I4" s="25">
        <v>4</v>
      </c>
      <c r="K4" s="66" t="s">
        <v>150</v>
      </c>
      <c r="L4" s="25">
        <v>11</v>
      </c>
      <c r="N4" s="66" t="s">
        <v>150</v>
      </c>
      <c r="O4" s="25">
        <v>7</v>
      </c>
    </row>
    <row r="5" spans="1:15" ht="30" x14ac:dyDescent="0.25">
      <c r="A5" s="24" t="s">
        <v>95</v>
      </c>
      <c r="B5" s="25">
        <v>3</v>
      </c>
      <c r="C5" s="26"/>
      <c r="D5" s="66" t="s">
        <v>151</v>
      </c>
      <c r="E5" s="63">
        <v>7</v>
      </c>
      <c r="F5" s="63">
        <v>6</v>
      </c>
      <c r="H5" s="66" t="s">
        <v>151</v>
      </c>
      <c r="I5" s="25">
        <v>10</v>
      </c>
      <c r="K5" s="66" t="s">
        <v>151</v>
      </c>
      <c r="L5" s="25">
        <v>6</v>
      </c>
      <c r="N5" s="66" t="s">
        <v>151</v>
      </c>
      <c r="O5" s="25">
        <v>3</v>
      </c>
    </row>
    <row r="6" spans="1:15" x14ac:dyDescent="0.25">
      <c r="A6" s="24" t="s">
        <v>94</v>
      </c>
      <c r="B6" s="25">
        <v>7</v>
      </c>
      <c r="C6" s="26"/>
      <c r="D6" s="24" t="s">
        <v>94</v>
      </c>
      <c r="E6" s="63">
        <v>10</v>
      </c>
      <c r="F6" s="63">
        <v>11</v>
      </c>
      <c r="H6" s="24" t="s">
        <v>94</v>
      </c>
      <c r="I6" s="25">
        <v>4</v>
      </c>
      <c r="K6" s="24" t="s">
        <v>94</v>
      </c>
      <c r="L6" s="25">
        <v>3</v>
      </c>
      <c r="N6" s="24" t="s">
        <v>94</v>
      </c>
      <c r="O6" s="25">
        <v>1</v>
      </c>
    </row>
    <row r="7" spans="1:15" ht="30" x14ac:dyDescent="0.25">
      <c r="A7" s="24" t="s">
        <v>100</v>
      </c>
      <c r="B7" s="25">
        <v>13</v>
      </c>
      <c r="C7" s="26"/>
      <c r="D7" s="66" t="s">
        <v>152</v>
      </c>
      <c r="E7" s="63">
        <v>2</v>
      </c>
      <c r="F7" s="63">
        <v>2</v>
      </c>
      <c r="H7" s="66" t="s">
        <v>152</v>
      </c>
      <c r="I7" s="25">
        <v>3</v>
      </c>
      <c r="K7" s="66" t="s">
        <v>152</v>
      </c>
      <c r="L7" s="25">
        <v>2</v>
      </c>
      <c r="N7" s="66" t="s">
        <v>152</v>
      </c>
      <c r="O7" s="25">
        <v>0</v>
      </c>
    </row>
    <row r="8" spans="1:15" x14ac:dyDescent="0.25">
      <c r="A8" s="24" t="s">
        <v>101</v>
      </c>
      <c r="B8" s="25">
        <f>SUM(B3:B7)</f>
        <v>24</v>
      </c>
      <c r="C8" s="27"/>
      <c r="D8" s="24" t="s">
        <v>101</v>
      </c>
      <c r="E8" s="63">
        <f>SUM(E3:E7)</f>
        <v>24</v>
      </c>
      <c r="F8" s="63">
        <f>SUM(F3:F7)</f>
        <v>24</v>
      </c>
      <c r="H8" s="24" t="s">
        <v>101</v>
      </c>
      <c r="I8" s="25">
        <f>SUM(I3:I7)</f>
        <v>24</v>
      </c>
      <c r="K8" s="24" t="s">
        <v>101</v>
      </c>
      <c r="L8" s="25">
        <f>SUM(L3:L7)</f>
        <v>24</v>
      </c>
      <c r="N8" s="24" t="s">
        <v>101</v>
      </c>
      <c r="O8" s="25">
        <f>SUM(O3:O7)</f>
        <v>24</v>
      </c>
    </row>
    <row r="20" spans="1:1" x14ac:dyDescent="0.25">
      <c r="A20" s="1" t="s">
        <v>1</v>
      </c>
    </row>
  </sheetData>
  <mergeCells count="5">
    <mergeCell ref="A1:B1"/>
    <mergeCell ref="D1:F1"/>
    <mergeCell ref="H1:I1"/>
    <mergeCell ref="K1:L1"/>
    <mergeCell ref="N1:O1"/>
  </mergeCells>
  <hyperlinks>
    <hyperlink ref="A20" location="MENU!A1" display="MENU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G6" sqref="G6"/>
    </sheetView>
  </sheetViews>
  <sheetFormatPr defaultRowHeight="15" x14ac:dyDescent="0.25"/>
  <cols>
    <col min="1" max="1" width="18.7109375" bestFit="1" customWidth="1"/>
    <col min="2" max="2" width="23.85546875" customWidth="1"/>
    <col min="4" max="8" width="19" customWidth="1"/>
    <col min="10" max="10" width="18.7109375" bestFit="1" customWidth="1"/>
    <col min="11" max="11" width="13.85546875" bestFit="1" customWidth="1"/>
    <col min="13" max="13" width="18.7109375" bestFit="1" customWidth="1"/>
    <col min="14" max="14" width="13.85546875" bestFit="1" customWidth="1"/>
  </cols>
  <sheetData>
    <row r="1" spans="1:16" x14ac:dyDescent="0.25">
      <c r="A1" s="182" t="str">
        <f>'Evaluasi Kinerja Kuanti JAJF'!A14</f>
        <v>BAIK</v>
      </c>
      <c r="B1" s="182"/>
      <c r="D1" s="58" t="s">
        <v>93</v>
      </c>
      <c r="E1" s="58" t="s">
        <v>94</v>
      </c>
      <c r="F1" s="58" t="s">
        <v>95</v>
      </c>
      <c r="G1" s="58" t="s">
        <v>148</v>
      </c>
      <c r="H1" s="58" t="s">
        <v>97</v>
      </c>
    </row>
    <row r="2" spans="1:16" s="60" customFormat="1" ht="78.75" customHeight="1" x14ac:dyDescent="0.25">
      <c r="A2" s="57" t="s">
        <v>98</v>
      </c>
      <c r="B2" s="59" t="str">
        <f>"KURVA DISTRIBUSI
PREDIKAT KINERJA PEGAWAI DENGAN
CAPAIAN KINERJA ORGANISASI "&amp;A1</f>
        <v>KURVA DISTRIBUSI
PREDIKAT KINERJA PEGAWAI DENGAN
CAPAIAN KINERJA ORGANISASI BAIK</v>
      </c>
      <c r="D2" s="57" t="s">
        <v>99</v>
      </c>
      <c r="E2" s="57" t="s">
        <v>99</v>
      </c>
      <c r="F2" s="57" t="s">
        <v>99</v>
      </c>
      <c r="G2" s="57" t="s">
        <v>99</v>
      </c>
      <c r="H2" s="57" t="s">
        <v>99</v>
      </c>
      <c r="J2" s="61"/>
      <c r="M2" s="61"/>
      <c r="P2" s="61"/>
    </row>
    <row r="3" spans="1:16" s="60" customFormat="1" ht="30.75" customHeight="1" x14ac:dyDescent="0.25">
      <c r="A3" s="62" t="s">
        <v>149</v>
      </c>
      <c r="B3" s="63">
        <f>HLOOKUP($A$1,$D$1:$H$8,3,0)</f>
        <v>2</v>
      </c>
      <c r="D3" s="63">
        <v>0</v>
      </c>
      <c r="E3" s="63">
        <v>2</v>
      </c>
      <c r="F3" s="63">
        <v>3</v>
      </c>
      <c r="G3" s="63">
        <v>2</v>
      </c>
      <c r="H3" s="63">
        <v>13</v>
      </c>
    </row>
    <row r="4" spans="1:16" s="60" customFormat="1" ht="30.75" customHeight="1" x14ac:dyDescent="0.25">
      <c r="A4" s="62" t="s">
        <v>150</v>
      </c>
      <c r="B4" s="63">
        <f>HLOOKUP($A$1,$D$1:$H$8,4,0)</f>
        <v>3</v>
      </c>
      <c r="D4" s="63">
        <v>1</v>
      </c>
      <c r="E4" s="63">
        <v>3</v>
      </c>
      <c r="F4" s="63">
        <v>4</v>
      </c>
      <c r="G4" s="63">
        <v>11</v>
      </c>
      <c r="H4" s="63">
        <v>7</v>
      </c>
    </row>
    <row r="5" spans="1:16" s="60" customFormat="1" ht="30.75" customHeight="1" x14ac:dyDescent="0.25">
      <c r="A5" s="62" t="s">
        <v>151</v>
      </c>
      <c r="B5" s="63">
        <f>HLOOKUP($A$1,$D$1:$H$8,5,0)</f>
        <v>6</v>
      </c>
      <c r="D5" s="63">
        <v>3</v>
      </c>
      <c r="E5" s="63">
        <v>6</v>
      </c>
      <c r="F5" s="63">
        <v>10</v>
      </c>
      <c r="G5" s="63">
        <v>6</v>
      </c>
      <c r="H5" s="63">
        <v>3</v>
      </c>
    </row>
    <row r="6" spans="1:16" s="60" customFormat="1" ht="30.75" customHeight="1" x14ac:dyDescent="0.25">
      <c r="A6" s="64" t="s">
        <v>94</v>
      </c>
      <c r="B6" s="63">
        <f>HLOOKUP($A$1,$D$1:$H$8,6,0)</f>
        <v>11</v>
      </c>
      <c r="D6" s="63">
        <v>7</v>
      </c>
      <c r="E6" s="63">
        <v>11</v>
      </c>
      <c r="F6" s="63">
        <v>4</v>
      </c>
      <c r="G6" s="63">
        <v>3</v>
      </c>
      <c r="H6" s="63">
        <v>1</v>
      </c>
    </row>
    <row r="7" spans="1:16" s="60" customFormat="1" ht="30.75" customHeight="1" x14ac:dyDescent="0.25">
      <c r="A7" s="62" t="s">
        <v>152</v>
      </c>
      <c r="B7" s="63">
        <f>HLOOKUP($A$1,$D$1:$H$8,7,0)</f>
        <v>2</v>
      </c>
      <c r="D7" s="63">
        <v>13</v>
      </c>
      <c r="E7" s="63">
        <v>2</v>
      </c>
      <c r="F7" s="63">
        <v>3</v>
      </c>
      <c r="G7" s="63">
        <v>2</v>
      </c>
      <c r="H7" s="63">
        <v>0</v>
      </c>
    </row>
    <row r="8" spans="1:16" x14ac:dyDescent="0.25">
      <c r="A8" s="24" t="s">
        <v>101</v>
      </c>
      <c r="B8" s="58">
        <f>SUM(B3:B7)</f>
        <v>24</v>
      </c>
      <c r="D8" s="58">
        <f>SUM(D3:D7)</f>
        <v>24</v>
      </c>
      <c r="E8" s="58">
        <f>SUM(E3:E7)</f>
        <v>24</v>
      </c>
      <c r="F8" s="58">
        <f>SUM(F3:F7)</f>
        <v>24</v>
      </c>
      <c r="G8" s="58">
        <f>SUM(G3:G7)</f>
        <v>24</v>
      </c>
      <c r="H8" s="58">
        <f>SUM(H3:H7)</f>
        <v>24</v>
      </c>
    </row>
  </sheetData>
  <sheetProtection algorithmName="SHA-512" hashValue="KHu5ndUgEmuLVZlPsV2DGfY8SngqtrG8F810l3Z5FH/NAnch8ZacFhVZC9Pc7zbEaSZbELzYmNgBk6s32nqinQ==" saltValue="DrvCCMfEmqJxRbfXyhpgXQ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SKP JAJF (Kuantitatif)</vt:lpstr>
      <vt:lpstr>Lampiran SKP</vt:lpstr>
      <vt:lpstr>Evaluasi Kinerja Kuanti JAJF</vt:lpstr>
      <vt:lpstr>Dok. Evaluasi Kinerja Pegawai</vt:lpstr>
      <vt:lpstr>Kuadran</vt:lpstr>
      <vt:lpstr>Pola Distribusi (Contoh)</vt:lpstr>
      <vt:lpstr>Pola Distribusi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PPY-PC</cp:lastModifiedBy>
  <dcterms:created xsi:type="dcterms:W3CDTF">2022-03-10T07:36:51Z</dcterms:created>
  <dcterms:modified xsi:type="dcterms:W3CDTF">2023-01-20T02:07:08Z</dcterms:modified>
</cp:coreProperties>
</file>